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radley.c.marshall\Downloads\Free Files\"/>
    </mc:Choice>
  </mc:AlternateContent>
  <xr:revisionPtr revIDLastSave="0" documentId="13_ncr:1_{201AEA87-C10C-41DE-AC70-67BFAA1DBEA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2" r:id="rId1"/>
    <sheet name="Existing Loan Details" sheetId="3" r:id="rId2"/>
    <sheet name="Scenario 1 Details" sheetId="4" r:id="rId3"/>
    <sheet name="Scenario 2 Detail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E10" i="5"/>
  <c r="E9" i="5"/>
  <c r="E11" i="4"/>
  <c r="E10" i="4"/>
  <c r="E9" i="4"/>
  <c r="B57" i="5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22" i="5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7" i="4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22" i="4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E11" i="3"/>
  <c r="E10" i="3"/>
  <c r="E9" i="3"/>
  <c r="E12" i="4" l="1"/>
  <c r="C56" i="4" s="1"/>
  <c r="E12" i="5"/>
  <c r="D56" i="5"/>
  <c r="D56" i="4"/>
  <c r="B57" i="3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B270" i="3" s="1"/>
  <c r="B271" i="3" s="1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3" i="3" s="1"/>
  <c r="B414" i="3" s="1"/>
  <c r="B415" i="3" s="1"/>
  <c r="B22" i="3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D14" i="2" l="1"/>
  <c r="C56" i="5"/>
  <c r="E56" i="5" s="1"/>
  <c r="E14" i="2"/>
  <c r="E56" i="4"/>
  <c r="F56" i="4" s="1"/>
  <c r="E12" i="3"/>
  <c r="D56" i="3"/>
  <c r="I56" i="3" s="1"/>
  <c r="C30" i="2" l="1"/>
  <c r="C31" i="2"/>
  <c r="F56" i="5"/>
  <c r="D57" i="4"/>
  <c r="C57" i="4"/>
  <c r="G56" i="4"/>
  <c r="C56" i="3"/>
  <c r="E56" i="3" s="1"/>
  <c r="C14" i="2"/>
  <c r="C29" i="2" s="1"/>
  <c r="C57" i="5" l="1"/>
  <c r="D57" i="5"/>
  <c r="G56" i="5"/>
  <c r="E57" i="4"/>
  <c r="F56" i="3"/>
  <c r="C57" i="3" s="1"/>
  <c r="E57" i="5" l="1"/>
  <c r="F57" i="4"/>
  <c r="D57" i="3"/>
  <c r="I57" i="3" s="1"/>
  <c r="G56" i="3"/>
  <c r="F57" i="5" l="1"/>
  <c r="D58" i="4"/>
  <c r="G57" i="4"/>
  <c r="C58" i="4"/>
  <c r="E57" i="3"/>
  <c r="C58" i="5" l="1"/>
  <c r="D58" i="5"/>
  <c r="G57" i="5"/>
  <c r="E58" i="4"/>
  <c r="F57" i="3"/>
  <c r="C58" i="3" s="1"/>
  <c r="E58" i="5" l="1"/>
  <c r="F58" i="4"/>
  <c r="D58" i="3"/>
  <c r="I58" i="3" s="1"/>
  <c r="G57" i="3"/>
  <c r="F58" i="5" l="1"/>
  <c r="D59" i="4"/>
  <c r="C59" i="4"/>
  <c r="G58" i="4"/>
  <c r="E58" i="3"/>
  <c r="C59" i="5" l="1"/>
  <c r="D59" i="5"/>
  <c r="G58" i="5"/>
  <c r="E59" i="4"/>
  <c r="F58" i="3"/>
  <c r="C59" i="3" s="1"/>
  <c r="E59" i="5" l="1"/>
  <c r="F59" i="4"/>
  <c r="D59" i="3"/>
  <c r="I59" i="3" s="1"/>
  <c r="G58" i="3"/>
  <c r="F59" i="5" l="1"/>
  <c r="D60" i="4"/>
  <c r="G59" i="4"/>
  <c r="C60" i="4"/>
  <c r="E59" i="3"/>
  <c r="C60" i="5" l="1"/>
  <c r="D60" i="5"/>
  <c r="G59" i="5"/>
  <c r="E60" i="4"/>
  <c r="F59" i="3"/>
  <c r="C60" i="3" s="1"/>
  <c r="E60" i="5" l="1"/>
  <c r="F60" i="4"/>
  <c r="D60" i="3"/>
  <c r="I60" i="3" s="1"/>
  <c r="G59" i="3"/>
  <c r="F60" i="5" l="1"/>
  <c r="D61" i="4"/>
  <c r="C61" i="4"/>
  <c r="G60" i="4"/>
  <c r="E60" i="3"/>
  <c r="F60" i="3" s="1"/>
  <c r="C61" i="3" s="1"/>
  <c r="E61" i="4" l="1"/>
  <c r="F61" i="4" s="1"/>
  <c r="C62" i="4" s="1"/>
  <c r="C61" i="5"/>
  <c r="D61" i="5"/>
  <c r="G60" i="5"/>
  <c r="G60" i="3"/>
  <c r="D61" i="3"/>
  <c r="I61" i="3" s="1"/>
  <c r="E61" i="3" l="1"/>
  <c r="F61" i="3" s="1"/>
  <c r="C62" i="3" s="1"/>
  <c r="D62" i="4"/>
  <c r="E62" i="4" s="1"/>
  <c r="F62" i="4" s="1"/>
  <c r="G61" i="4"/>
  <c r="E61" i="5"/>
  <c r="F61" i="5" s="1"/>
  <c r="D62" i="5" s="1"/>
  <c r="D62" i="3" l="1"/>
  <c r="E62" i="3" s="1"/>
  <c r="F62" i="3" s="1"/>
  <c r="C63" i="3" s="1"/>
  <c r="G61" i="3"/>
  <c r="C62" i="5"/>
  <c r="E62" i="5" s="1"/>
  <c r="F62" i="5" s="1"/>
  <c r="C63" i="5" s="1"/>
  <c r="G61" i="5"/>
  <c r="D63" i="4"/>
  <c r="C63" i="4"/>
  <c r="G62" i="4"/>
  <c r="I62" i="3" l="1"/>
  <c r="G62" i="3"/>
  <c r="D63" i="3"/>
  <c r="E63" i="3" s="1"/>
  <c r="F63" i="3" s="1"/>
  <c r="C64" i="3" s="1"/>
  <c r="G62" i="5"/>
  <c r="D63" i="5"/>
  <c r="E63" i="5" s="1"/>
  <c r="F63" i="5" s="1"/>
  <c r="E63" i="4"/>
  <c r="F63" i="4" s="1"/>
  <c r="G63" i="4" s="1"/>
  <c r="I63" i="3" l="1"/>
  <c r="D64" i="4"/>
  <c r="C64" i="4"/>
  <c r="C64" i="5"/>
  <c r="D64" i="5"/>
  <c r="G63" i="5"/>
  <c r="D64" i="3"/>
  <c r="I64" i="3" s="1"/>
  <c r="G63" i="3"/>
  <c r="E64" i="3" l="1"/>
  <c r="F64" i="3" s="1"/>
  <c r="C65" i="3" s="1"/>
  <c r="E64" i="4"/>
  <c r="F64" i="4" s="1"/>
  <c r="D65" i="4" s="1"/>
  <c r="E64" i="5"/>
  <c r="F64" i="5" s="1"/>
  <c r="D65" i="5" s="1"/>
  <c r="G64" i="3" l="1"/>
  <c r="D65" i="3"/>
  <c r="E65" i="3" s="1"/>
  <c r="F65" i="3" s="1"/>
  <c r="G64" i="4"/>
  <c r="C65" i="4"/>
  <c r="E65" i="4" s="1"/>
  <c r="F65" i="4" s="1"/>
  <c r="C65" i="5"/>
  <c r="E65" i="5" s="1"/>
  <c r="F65" i="5" s="1"/>
  <c r="G64" i="5"/>
  <c r="I65" i="3" l="1"/>
  <c r="C66" i="5"/>
  <c r="G65" i="5"/>
  <c r="D66" i="5"/>
  <c r="D66" i="4"/>
  <c r="G65" i="4"/>
  <c r="C66" i="4"/>
  <c r="G65" i="3"/>
  <c r="C66" i="3"/>
  <c r="D66" i="3"/>
  <c r="I66" i="3" l="1"/>
  <c r="E66" i="5"/>
  <c r="F66" i="5" s="1"/>
  <c r="C67" i="5" s="1"/>
  <c r="E66" i="4"/>
  <c r="F66" i="4" s="1"/>
  <c r="E66" i="3"/>
  <c r="F66" i="3" s="1"/>
  <c r="C67" i="3" s="1"/>
  <c r="G66" i="5" l="1"/>
  <c r="D67" i="5"/>
  <c r="D21" i="5" s="1"/>
  <c r="C21" i="5"/>
  <c r="D67" i="4"/>
  <c r="D21" i="4" s="1"/>
  <c r="C67" i="4"/>
  <c r="G66" i="4"/>
  <c r="G66" i="3"/>
  <c r="D67" i="3"/>
  <c r="I67" i="3" s="1"/>
  <c r="C21" i="3"/>
  <c r="E67" i="5" l="1"/>
  <c r="E21" i="5" s="1"/>
  <c r="E67" i="4"/>
  <c r="C21" i="4"/>
  <c r="D21" i="3"/>
  <c r="E67" i="3"/>
  <c r="F67" i="5" l="1"/>
  <c r="C68" i="5" s="1"/>
  <c r="E21" i="4"/>
  <c r="F67" i="4"/>
  <c r="E21" i="3"/>
  <c r="F67" i="3"/>
  <c r="G67" i="5" l="1"/>
  <c r="G21" i="5" s="1"/>
  <c r="F21" i="5"/>
  <c r="D68" i="5"/>
  <c r="E68" i="5" s="1"/>
  <c r="D68" i="4"/>
  <c r="F21" i="4"/>
  <c r="G67" i="4"/>
  <c r="G21" i="4" s="1"/>
  <c r="C68" i="4"/>
  <c r="C68" i="3"/>
  <c r="F21" i="3"/>
  <c r="D68" i="3"/>
  <c r="G67" i="3"/>
  <c r="G21" i="3" s="1"/>
  <c r="I68" i="3" l="1"/>
  <c r="F68" i="5"/>
  <c r="E68" i="4"/>
  <c r="E68" i="3"/>
  <c r="F68" i="3" s="1"/>
  <c r="C69" i="3" s="1"/>
  <c r="C69" i="5" l="1"/>
  <c r="D69" i="5"/>
  <c r="G68" i="5"/>
  <c r="F68" i="4"/>
  <c r="D69" i="3"/>
  <c r="I69" i="3" s="1"/>
  <c r="G68" i="3"/>
  <c r="E69" i="3" l="1"/>
  <c r="F69" i="3" s="1"/>
  <c r="C70" i="3" s="1"/>
  <c r="E69" i="5"/>
  <c r="D69" i="4"/>
  <c r="C69" i="4"/>
  <c r="G68" i="4"/>
  <c r="F69" i="5" l="1"/>
  <c r="E69" i="4"/>
  <c r="D70" i="3"/>
  <c r="I70" i="3" s="1"/>
  <c r="G69" i="3"/>
  <c r="C70" i="5" l="1"/>
  <c r="D70" i="5"/>
  <c r="G69" i="5"/>
  <c r="F69" i="4"/>
  <c r="E70" i="3"/>
  <c r="E70" i="5" l="1"/>
  <c r="D70" i="4"/>
  <c r="G69" i="4"/>
  <c r="C70" i="4"/>
  <c r="F70" i="3"/>
  <c r="C71" i="3" s="1"/>
  <c r="F70" i="5" l="1"/>
  <c r="E70" i="4"/>
  <c r="D71" i="3"/>
  <c r="I71" i="3" s="1"/>
  <c r="G70" i="3"/>
  <c r="C71" i="5" l="1"/>
  <c r="D71" i="5"/>
  <c r="G70" i="5"/>
  <c r="F70" i="4"/>
  <c r="E71" i="3"/>
  <c r="E71" i="5" l="1"/>
  <c r="D71" i="4"/>
  <c r="C71" i="4"/>
  <c r="G70" i="4"/>
  <c r="F71" i="3"/>
  <c r="C72" i="3" s="1"/>
  <c r="F71" i="5" l="1"/>
  <c r="E71" i="4"/>
  <c r="D72" i="3"/>
  <c r="I72" i="3" s="1"/>
  <c r="G71" i="3"/>
  <c r="C72" i="5" l="1"/>
  <c r="D72" i="5"/>
  <c r="G71" i="5"/>
  <c r="F71" i="4"/>
  <c r="E72" i="3"/>
  <c r="E72" i="5" l="1"/>
  <c r="D72" i="4"/>
  <c r="G71" i="4"/>
  <c r="C72" i="4"/>
  <c r="F72" i="3"/>
  <c r="C73" i="3" s="1"/>
  <c r="F72" i="5" l="1"/>
  <c r="E72" i="4"/>
  <c r="D73" i="3"/>
  <c r="I73" i="3" s="1"/>
  <c r="G72" i="3"/>
  <c r="C73" i="5" l="1"/>
  <c r="D73" i="5"/>
  <c r="G72" i="5"/>
  <c r="F72" i="4"/>
  <c r="E73" i="3"/>
  <c r="F73" i="3" s="1"/>
  <c r="E73" i="5" l="1"/>
  <c r="F73" i="5" s="1"/>
  <c r="C74" i="5" s="1"/>
  <c r="D73" i="4"/>
  <c r="C73" i="4"/>
  <c r="G72" i="4"/>
  <c r="D74" i="3"/>
  <c r="C74" i="3"/>
  <c r="G73" i="3"/>
  <c r="I74" i="3" l="1"/>
  <c r="G73" i="5"/>
  <c r="D74" i="5"/>
  <c r="E74" i="5" s="1"/>
  <c r="F74" i="5" s="1"/>
  <c r="E73" i="4"/>
  <c r="F73" i="4" s="1"/>
  <c r="D74" i="4" s="1"/>
  <c r="E74" i="3"/>
  <c r="F74" i="3" s="1"/>
  <c r="D75" i="3" s="1"/>
  <c r="C75" i="5" l="1"/>
  <c r="D75" i="5"/>
  <c r="G74" i="5"/>
  <c r="G73" i="4"/>
  <c r="C74" i="4"/>
  <c r="E74" i="4" s="1"/>
  <c r="F74" i="4" s="1"/>
  <c r="G74" i="3"/>
  <c r="C75" i="3"/>
  <c r="E75" i="3" l="1"/>
  <c r="F75" i="3" s="1"/>
  <c r="C76" i="3" s="1"/>
  <c r="I75" i="3"/>
  <c r="E75" i="5"/>
  <c r="F75" i="5" s="1"/>
  <c r="C76" i="5" s="1"/>
  <c r="D75" i="4"/>
  <c r="C75" i="4"/>
  <c r="G74" i="4"/>
  <c r="D76" i="3" l="1"/>
  <c r="E76" i="3" s="1"/>
  <c r="F76" i="3" s="1"/>
  <c r="G75" i="3"/>
  <c r="D76" i="5"/>
  <c r="E76" i="5" s="1"/>
  <c r="F76" i="5" s="1"/>
  <c r="G75" i="5"/>
  <c r="E75" i="4"/>
  <c r="F75" i="4" s="1"/>
  <c r="C76" i="4" s="1"/>
  <c r="I76" i="3" l="1"/>
  <c r="C77" i="3"/>
  <c r="G76" i="3"/>
  <c r="D77" i="3"/>
  <c r="G75" i="4"/>
  <c r="D76" i="4"/>
  <c r="E76" i="4" s="1"/>
  <c r="F76" i="4" s="1"/>
  <c r="D77" i="4" s="1"/>
  <c r="C77" i="5"/>
  <c r="D77" i="5"/>
  <c r="G76" i="5"/>
  <c r="I77" i="3" l="1"/>
  <c r="E77" i="3"/>
  <c r="F77" i="3" s="1"/>
  <c r="C78" i="3" s="1"/>
  <c r="E77" i="5"/>
  <c r="F77" i="5" s="1"/>
  <c r="G76" i="4"/>
  <c r="C77" i="4"/>
  <c r="E77" i="4" s="1"/>
  <c r="F77" i="4" s="1"/>
  <c r="G77" i="3" l="1"/>
  <c r="D78" i="3"/>
  <c r="E78" i="3" s="1"/>
  <c r="F78" i="3" s="1"/>
  <c r="C79" i="3" s="1"/>
  <c r="C78" i="5"/>
  <c r="D78" i="5"/>
  <c r="G77" i="5"/>
  <c r="C78" i="4"/>
  <c r="G77" i="4"/>
  <c r="D78" i="4"/>
  <c r="G78" i="3" l="1"/>
  <c r="D79" i="3"/>
  <c r="I79" i="3" s="1"/>
  <c r="I78" i="3"/>
  <c r="E78" i="5"/>
  <c r="F78" i="5" s="1"/>
  <c r="E78" i="4"/>
  <c r="F78" i="4" s="1"/>
  <c r="C79" i="4" s="1"/>
  <c r="E79" i="3"/>
  <c r="C22" i="3"/>
  <c r="D22" i="3" l="1"/>
  <c r="D79" i="4"/>
  <c r="D22" i="4" s="1"/>
  <c r="G78" i="5"/>
  <c r="C79" i="5"/>
  <c r="D79" i="5"/>
  <c r="D22" i="5" s="1"/>
  <c r="G78" i="4"/>
  <c r="C22" i="4"/>
  <c r="E22" i="3"/>
  <c r="F79" i="3"/>
  <c r="C80" i="3" l="1"/>
  <c r="E79" i="4"/>
  <c r="E22" i="4" s="1"/>
  <c r="E79" i="5"/>
  <c r="C22" i="5"/>
  <c r="D80" i="3"/>
  <c r="F22" i="3"/>
  <c r="G79" i="3"/>
  <c r="I80" i="3" l="1"/>
  <c r="G22" i="3"/>
  <c r="F79" i="4"/>
  <c r="C80" i="4" s="1"/>
  <c r="E22" i="5"/>
  <c r="F79" i="5"/>
  <c r="E80" i="3"/>
  <c r="F22" i="4" l="1"/>
  <c r="G79" i="4"/>
  <c r="G22" i="4" s="1"/>
  <c r="D80" i="4"/>
  <c r="E80" i="4" s="1"/>
  <c r="D80" i="5"/>
  <c r="G79" i="5"/>
  <c r="G22" i="5" s="1"/>
  <c r="C80" i="5"/>
  <c r="F22" i="5"/>
  <c r="F80" i="3"/>
  <c r="C81" i="3" s="1"/>
  <c r="E80" i="5" l="1"/>
  <c r="F80" i="5" s="1"/>
  <c r="F80" i="4"/>
  <c r="D81" i="3"/>
  <c r="I81" i="3" s="1"/>
  <c r="G80" i="3"/>
  <c r="C81" i="5" l="1"/>
  <c r="G80" i="5"/>
  <c r="D81" i="5"/>
  <c r="D81" i="4"/>
  <c r="C81" i="4"/>
  <c r="G80" i="4"/>
  <c r="E81" i="3"/>
  <c r="E81" i="5" l="1"/>
  <c r="F81" i="5" s="1"/>
  <c r="D82" i="5" s="1"/>
  <c r="E81" i="4"/>
  <c r="F81" i="3"/>
  <c r="C82" i="3" s="1"/>
  <c r="C82" i="5" l="1"/>
  <c r="E82" i="5" s="1"/>
  <c r="G81" i="5"/>
  <c r="F81" i="4"/>
  <c r="D82" i="3"/>
  <c r="I82" i="3" s="1"/>
  <c r="G81" i="3"/>
  <c r="F82" i="5" l="1"/>
  <c r="D82" i="4"/>
  <c r="C82" i="4"/>
  <c r="G81" i="4"/>
  <c r="E82" i="3"/>
  <c r="C83" i="5" l="1"/>
  <c r="D83" i="5"/>
  <c r="G82" i="5"/>
  <c r="E82" i="4"/>
  <c r="F82" i="3"/>
  <c r="C83" i="3" s="1"/>
  <c r="E83" i="5" l="1"/>
  <c r="F82" i="4"/>
  <c r="D83" i="3"/>
  <c r="I83" i="3" s="1"/>
  <c r="G82" i="3"/>
  <c r="F83" i="5" l="1"/>
  <c r="D83" i="4"/>
  <c r="C83" i="4"/>
  <c r="G82" i="4"/>
  <c r="E83" i="3"/>
  <c r="C84" i="5" l="1"/>
  <c r="D84" i="5"/>
  <c r="G83" i="5"/>
  <c r="E83" i="4"/>
  <c r="F83" i="3"/>
  <c r="C84" i="3" s="1"/>
  <c r="E84" i="5" l="1"/>
  <c r="F83" i="4"/>
  <c r="D84" i="3"/>
  <c r="I84" i="3" s="1"/>
  <c r="G83" i="3"/>
  <c r="F84" i="5" l="1"/>
  <c r="D84" i="4"/>
  <c r="C84" i="4"/>
  <c r="G83" i="4"/>
  <c r="E84" i="3"/>
  <c r="C85" i="5" l="1"/>
  <c r="D85" i="5"/>
  <c r="G84" i="5"/>
  <c r="E84" i="4"/>
  <c r="F84" i="3"/>
  <c r="C85" i="3" s="1"/>
  <c r="E85" i="5" l="1"/>
  <c r="F85" i="5" s="1"/>
  <c r="D86" i="5" s="1"/>
  <c r="F84" i="4"/>
  <c r="D85" i="3"/>
  <c r="I85" i="3" s="1"/>
  <c r="G84" i="3"/>
  <c r="E85" i="3" l="1"/>
  <c r="F85" i="3" s="1"/>
  <c r="C86" i="3" s="1"/>
  <c r="C86" i="5"/>
  <c r="E86" i="5" s="1"/>
  <c r="F86" i="5" s="1"/>
  <c r="G85" i="5"/>
  <c r="D85" i="4"/>
  <c r="C85" i="4"/>
  <c r="G84" i="4"/>
  <c r="E85" i="4" l="1"/>
  <c r="F85" i="4" s="1"/>
  <c r="G85" i="4" s="1"/>
  <c r="G85" i="3"/>
  <c r="D86" i="3"/>
  <c r="I86" i="3" s="1"/>
  <c r="C87" i="5"/>
  <c r="G86" i="5"/>
  <c r="D87" i="5"/>
  <c r="C86" i="4" l="1"/>
  <c r="D86" i="4"/>
  <c r="E86" i="3"/>
  <c r="F86" i="3" s="1"/>
  <c r="C87" i="3" s="1"/>
  <c r="E87" i="5"/>
  <c r="F87" i="5" s="1"/>
  <c r="E86" i="4" l="1"/>
  <c r="F86" i="4" s="1"/>
  <c r="C87" i="4" s="1"/>
  <c r="G86" i="3"/>
  <c r="D87" i="3"/>
  <c r="I87" i="3" s="1"/>
  <c r="D88" i="5"/>
  <c r="C88" i="5"/>
  <c r="G87" i="5"/>
  <c r="G86" i="4" l="1"/>
  <c r="D87" i="4"/>
  <c r="E87" i="4" s="1"/>
  <c r="F87" i="4" s="1"/>
  <c r="G87" i="4" s="1"/>
  <c r="E87" i="3"/>
  <c r="F87" i="3" s="1"/>
  <c r="C88" i="3" s="1"/>
  <c r="E88" i="5"/>
  <c r="F88" i="5" s="1"/>
  <c r="G88" i="5" s="1"/>
  <c r="D88" i="4" l="1"/>
  <c r="C88" i="4"/>
  <c r="G87" i="3"/>
  <c r="D88" i="3"/>
  <c r="E88" i="3" s="1"/>
  <c r="F88" i="3" s="1"/>
  <c r="C89" i="3" s="1"/>
  <c r="C89" i="5"/>
  <c r="D89" i="5"/>
  <c r="E88" i="4" l="1"/>
  <c r="F88" i="4" s="1"/>
  <c r="D89" i="4" s="1"/>
  <c r="I88" i="3"/>
  <c r="E89" i="5"/>
  <c r="F89" i="5" s="1"/>
  <c r="C89" i="4"/>
  <c r="E89" i="4" s="1"/>
  <c r="F89" i="4" s="1"/>
  <c r="D90" i="4" s="1"/>
  <c r="D89" i="3"/>
  <c r="I89" i="3" s="1"/>
  <c r="G88" i="3"/>
  <c r="G88" i="4" l="1"/>
  <c r="E89" i="3"/>
  <c r="F89" i="3" s="1"/>
  <c r="C90" i="3" s="1"/>
  <c r="D90" i="5"/>
  <c r="C90" i="5"/>
  <c r="G89" i="5"/>
  <c r="G89" i="4"/>
  <c r="C90" i="4"/>
  <c r="E90" i="4" s="1"/>
  <c r="F90" i="4" s="1"/>
  <c r="E90" i="5" l="1"/>
  <c r="F90" i="5" s="1"/>
  <c r="C91" i="5" s="1"/>
  <c r="C23" i="5" s="1"/>
  <c r="G89" i="3"/>
  <c r="D90" i="3"/>
  <c r="I90" i="3" s="1"/>
  <c r="C91" i="4"/>
  <c r="D91" i="4"/>
  <c r="D23" i="4" s="1"/>
  <c r="G90" i="4"/>
  <c r="D91" i="5" l="1"/>
  <c r="D23" i="5" s="1"/>
  <c r="G90" i="5"/>
  <c r="E90" i="3"/>
  <c r="F90" i="3" s="1"/>
  <c r="C91" i="3" s="1"/>
  <c r="E91" i="4"/>
  <c r="C23" i="4"/>
  <c r="E91" i="5" l="1"/>
  <c r="E23" i="5" s="1"/>
  <c r="C23" i="3"/>
  <c r="F91" i="5"/>
  <c r="C92" i="5" s="1"/>
  <c r="D91" i="3"/>
  <c r="I91" i="3" s="1"/>
  <c r="G90" i="3"/>
  <c r="E23" i="4"/>
  <c r="F91" i="4"/>
  <c r="E91" i="3" l="1"/>
  <c r="F91" i="3" s="1"/>
  <c r="C92" i="3" s="1"/>
  <c r="G91" i="5"/>
  <c r="G23" i="5" s="1"/>
  <c r="D92" i="5"/>
  <c r="E92" i="5" s="1"/>
  <c r="F92" i="5" s="1"/>
  <c r="C93" i="5" s="1"/>
  <c r="F23" i="5"/>
  <c r="D23" i="3"/>
  <c r="D92" i="4"/>
  <c r="C92" i="4"/>
  <c r="F23" i="4"/>
  <c r="G91" i="4"/>
  <c r="G23" i="4" s="1"/>
  <c r="E23" i="3"/>
  <c r="F23" i="3"/>
  <c r="D92" i="3"/>
  <c r="I92" i="3" s="1"/>
  <c r="G91" i="3"/>
  <c r="G23" i="3" s="1"/>
  <c r="G92" i="5" l="1"/>
  <c r="D93" i="5"/>
  <c r="E93" i="5" s="1"/>
  <c r="F93" i="5" s="1"/>
  <c r="E92" i="4"/>
  <c r="E92" i="3"/>
  <c r="C94" i="5" l="1"/>
  <c r="D94" i="5"/>
  <c r="G93" i="5"/>
  <c r="F92" i="4"/>
  <c r="F92" i="3"/>
  <c r="C93" i="3" s="1"/>
  <c r="E94" i="5" l="1"/>
  <c r="C93" i="4"/>
  <c r="D93" i="4"/>
  <c r="G92" i="4"/>
  <c r="D93" i="3"/>
  <c r="I93" i="3" s="1"/>
  <c r="G92" i="3"/>
  <c r="F94" i="5" l="1"/>
  <c r="E93" i="4"/>
  <c r="E93" i="3"/>
  <c r="C95" i="5" l="1"/>
  <c r="D95" i="5"/>
  <c r="G94" i="5"/>
  <c r="F93" i="4"/>
  <c r="F93" i="3"/>
  <c r="C94" i="3" s="1"/>
  <c r="E95" i="5" l="1"/>
  <c r="D94" i="4"/>
  <c r="C94" i="4"/>
  <c r="G93" i="4"/>
  <c r="D94" i="3"/>
  <c r="I94" i="3" s="1"/>
  <c r="G93" i="3"/>
  <c r="F95" i="5" l="1"/>
  <c r="E94" i="4"/>
  <c r="E94" i="3"/>
  <c r="C96" i="5" l="1"/>
  <c r="D96" i="5"/>
  <c r="G95" i="5"/>
  <c r="F94" i="4"/>
  <c r="F94" i="3"/>
  <c r="C95" i="3" s="1"/>
  <c r="E96" i="5" l="1"/>
  <c r="C95" i="4"/>
  <c r="D95" i="4"/>
  <c r="G94" i="4"/>
  <c r="D95" i="3"/>
  <c r="I95" i="3" s="1"/>
  <c r="G94" i="3"/>
  <c r="F96" i="5" l="1"/>
  <c r="E95" i="4"/>
  <c r="E95" i="3"/>
  <c r="C97" i="5" l="1"/>
  <c r="D97" i="5"/>
  <c r="G96" i="5"/>
  <c r="F95" i="4"/>
  <c r="F95" i="3"/>
  <c r="C96" i="3" s="1"/>
  <c r="E97" i="5" l="1"/>
  <c r="F97" i="5" s="1"/>
  <c r="D96" i="4"/>
  <c r="C96" i="4"/>
  <c r="G95" i="4"/>
  <c r="D96" i="3"/>
  <c r="I96" i="3" s="1"/>
  <c r="G95" i="3"/>
  <c r="C98" i="5" l="1"/>
  <c r="D98" i="5"/>
  <c r="G97" i="5"/>
  <c r="E96" i="4"/>
  <c r="E96" i="3"/>
  <c r="E98" i="5" l="1"/>
  <c r="F98" i="5" s="1"/>
  <c r="F96" i="4"/>
  <c r="F96" i="3"/>
  <c r="C97" i="3" s="1"/>
  <c r="C99" i="5" l="1"/>
  <c r="D99" i="5"/>
  <c r="G98" i="5"/>
  <c r="C97" i="4"/>
  <c r="D97" i="4"/>
  <c r="G96" i="4"/>
  <c r="D97" i="3"/>
  <c r="I97" i="3" s="1"/>
  <c r="G96" i="3"/>
  <c r="E97" i="3" l="1"/>
  <c r="F97" i="3" s="1"/>
  <c r="C98" i="3" s="1"/>
  <c r="E99" i="5"/>
  <c r="F99" i="5" s="1"/>
  <c r="C100" i="5" s="1"/>
  <c r="E97" i="4"/>
  <c r="F97" i="4" s="1"/>
  <c r="G97" i="4" s="1"/>
  <c r="G97" i="3" l="1"/>
  <c r="D98" i="3"/>
  <c r="E98" i="3" s="1"/>
  <c r="F98" i="3" s="1"/>
  <c r="D99" i="3" s="1"/>
  <c r="G99" i="5"/>
  <c r="D100" i="5"/>
  <c r="E100" i="5" s="1"/>
  <c r="F100" i="5" s="1"/>
  <c r="D98" i="4"/>
  <c r="C98" i="4"/>
  <c r="I98" i="3" l="1"/>
  <c r="E98" i="4"/>
  <c r="F98" i="4" s="1"/>
  <c r="D99" i="4" s="1"/>
  <c r="C101" i="5"/>
  <c r="D101" i="5"/>
  <c r="G100" i="5"/>
  <c r="G98" i="3"/>
  <c r="C99" i="3"/>
  <c r="E99" i="3" l="1"/>
  <c r="F99" i="3" s="1"/>
  <c r="C100" i="3" s="1"/>
  <c r="I99" i="3"/>
  <c r="E101" i="5"/>
  <c r="F101" i="5" s="1"/>
  <c r="G101" i="5" s="1"/>
  <c r="C99" i="4"/>
  <c r="E99" i="4" s="1"/>
  <c r="F99" i="4" s="1"/>
  <c r="D100" i="4" s="1"/>
  <c r="G98" i="4"/>
  <c r="D100" i="3" l="1"/>
  <c r="I100" i="3" s="1"/>
  <c r="G99" i="3"/>
  <c r="D102" i="5"/>
  <c r="C102" i="5"/>
  <c r="G99" i="4"/>
  <c r="C100" i="4"/>
  <c r="E100" i="4" s="1"/>
  <c r="F100" i="4" s="1"/>
  <c r="E100" i="3" l="1"/>
  <c r="F100" i="3" s="1"/>
  <c r="D101" i="3" s="1"/>
  <c r="E102" i="5"/>
  <c r="F102" i="5" s="1"/>
  <c r="G102" i="5" s="1"/>
  <c r="D101" i="4"/>
  <c r="C101" i="4"/>
  <c r="G100" i="4"/>
  <c r="C101" i="3" l="1"/>
  <c r="I101" i="3" s="1"/>
  <c r="G100" i="3"/>
  <c r="C103" i="5"/>
  <c r="D103" i="5"/>
  <c r="D24" i="5" s="1"/>
  <c r="E101" i="4"/>
  <c r="F101" i="4" s="1"/>
  <c r="D102" i="4" s="1"/>
  <c r="E101" i="3"/>
  <c r="F101" i="3" s="1"/>
  <c r="C102" i="3" s="1"/>
  <c r="E103" i="5" l="1"/>
  <c r="C24" i="5"/>
  <c r="G101" i="4"/>
  <c r="C102" i="4"/>
  <c r="E102" i="4" s="1"/>
  <c r="F102" i="4" s="1"/>
  <c r="D103" i="4" s="1"/>
  <c r="D24" i="4" s="1"/>
  <c r="D102" i="3"/>
  <c r="I102" i="3" s="1"/>
  <c r="G101" i="3"/>
  <c r="E102" i="3" l="1"/>
  <c r="F102" i="3" s="1"/>
  <c r="C103" i="3" s="1"/>
  <c r="F103" i="5"/>
  <c r="E24" i="5"/>
  <c r="C103" i="4"/>
  <c r="E103" i="4" s="1"/>
  <c r="G102" i="4"/>
  <c r="D103" i="3" l="1"/>
  <c r="I103" i="3" s="1"/>
  <c r="C24" i="3"/>
  <c r="G102" i="3"/>
  <c r="C104" i="5"/>
  <c r="D104" i="5"/>
  <c r="F24" i="5"/>
  <c r="G103" i="5"/>
  <c r="G24" i="5" s="1"/>
  <c r="C24" i="4"/>
  <c r="E24" i="4"/>
  <c r="F103" i="4"/>
  <c r="E103" i="3"/>
  <c r="E24" i="3" s="1"/>
  <c r="D24" i="3" l="1"/>
  <c r="E104" i="5"/>
  <c r="F104" i="5" s="1"/>
  <c r="D105" i="5" s="1"/>
  <c r="D104" i="4"/>
  <c r="C104" i="4"/>
  <c r="F24" i="4"/>
  <c r="G103" i="4"/>
  <c r="G24" i="4" s="1"/>
  <c r="F103" i="3"/>
  <c r="C105" i="5" l="1"/>
  <c r="E105" i="5" s="1"/>
  <c r="G104" i="5"/>
  <c r="E104" i="4"/>
  <c r="C104" i="3"/>
  <c r="F24" i="3"/>
  <c r="G103" i="3"/>
  <c r="G24" i="3" s="1"/>
  <c r="D104" i="3"/>
  <c r="I104" i="3" l="1"/>
  <c r="F105" i="5"/>
  <c r="F104" i="4"/>
  <c r="E104" i="3"/>
  <c r="F104" i="3" s="1"/>
  <c r="C105" i="3" s="1"/>
  <c r="C106" i="5" l="1"/>
  <c r="D106" i="5"/>
  <c r="G105" i="5"/>
  <c r="C105" i="4"/>
  <c r="D105" i="4"/>
  <c r="G104" i="4"/>
  <c r="D105" i="3"/>
  <c r="I105" i="3" s="1"/>
  <c r="G104" i="3"/>
  <c r="E105" i="3" l="1"/>
  <c r="F105" i="3" s="1"/>
  <c r="C106" i="3" s="1"/>
  <c r="E106" i="5"/>
  <c r="E105" i="4"/>
  <c r="F106" i="5" l="1"/>
  <c r="F105" i="4"/>
  <c r="D106" i="3"/>
  <c r="I106" i="3" s="1"/>
  <c r="G105" i="3"/>
  <c r="C107" i="5" l="1"/>
  <c r="D107" i="5"/>
  <c r="G106" i="5"/>
  <c r="D106" i="4"/>
  <c r="C106" i="4"/>
  <c r="G105" i="4"/>
  <c r="E106" i="3"/>
  <c r="E107" i="5" l="1"/>
  <c r="E106" i="4"/>
  <c r="F106" i="3"/>
  <c r="C107" i="3" s="1"/>
  <c r="F107" i="5" l="1"/>
  <c r="F106" i="4"/>
  <c r="D107" i="3"/>
  <c r="I107" i="3" s="1"/>
  <c r="G106" i="3"/>
  <c r="C108" i="5" l="1"/>
  <c r="D108" i="5"/>
  <c r="G107" i="5"/>
  <c r="C107" i="4"/>
  <c r="D107" i="4"/>
  <c r="G106" i="4"/>
  <c r="E107" i="3"/>
  <c r="E108" i="5" l="1"/>
  <c r="E107" i="4"/>
  <c r="F107" i="3"/>
  <c r="C108" i="3" s="1"/>
  <c r="F108" i="5" l="1"/>
  <c r="F107" i="4"/>
  <c r="D108" i="3"/>
  <c r="I108" i="3" s="1"/>
  <c r="G107" i="3"/>
  <c r="C109" i="5" l="1"/>
  <c r="D109" i="5"/>
  <c r="G108" i="5"/>
  <c r="D108" i="4"/>
  <c r="C108" i="4"/>
  <c r="G107" i="4"/>
  <c r="E108" i="3"/>
  <c r="E109" i="5" l="1"/>
  <c r="F109" i="5" s="1"/>
  <c r="C110" i="5" s="1"/>
  <c r="E108" i="4"/>
  <c r="F108" i="3"/>
  <c r="C109" i="3" s="1"/>
  <c r="G109" i="5" l="1"/>
  <c r="D110" i="5"/>
  <c r="E110" i="5" s="1"/>
  <c r="F110" i="5" s="1"/>
  <c r="F108" i="4"/>
  <c r="D109" i="3"/>
  <c r="I109" i="3" s="1"/>
  <c r="G108" i="3"/>
  <c r="E109" i="3" l="1"/>
  <c r="F109" i="3" s="1"/>
  <c r="C110" i="3" s="1"/>
  <c r="C111" i="5"/>
  <c r="G110" i="5"/>
  <c r="D111" i="5"/>
  <c r="C109" i="4"/>
  <c r="D109" i="4"/>
  <c r="G108" i="4"/>
  <c r="G109" i="3" l="1"/>
  <c r="D110" i="3"/>
  <c r="E110" i="3" s="1"/>
  <c r="F110" i="3" s="1"/>
  <c r="C111" i="3" s="1"/>
  <c r="E111" i="5"/>
  <c r="F111" i="5" s="1"/>
  <c r="E109" i="4"/>
  <c r="F109" i="4" s="1"/>
  <c r="G109" i="4" s="1"/>
  <c r="I110" i="3" l="1"/>
  <c r="C110" i="4"/>
  <c r="D110" i="4"/>
  <c r="G111" i="5"/>
  <c r="C112" i="5"/>
  <c r="D112" i="5"/>
  <c r="G110" i="3"/>
  <c r="D111" i="3"/>
  <c r="I111" i="3" s="1"/>
  <c r="E111" i="3" l="1"/>
  <c r="F111" i="3" s="1"/>
  <c r="C112" i="3" s="1"/>
  <c r="E110" i="4"/>
  <c r="F110" i="4" s="1"/>
  <c r="D111" i="4" s="1"/>
  <c r="E112" i="5"/>
  <c r="F112" i="5" s="1"/>
  <c r="C113" i="5" s="1"/>
  <c r="C111" i="4" l="1"/>
  <c r="E111" i="4" s="1"/>
  <c r="F111" i="4" s="1"/>
  <c r="D112" i="4" s="1"/>
  <c r="G110" i="4"/>
  <c r="G111" i="3"/>
  <c r="D112" i="3"/>
  <c r="E112" i="3" s="1"/>
  <c r="F112" i="3" s="1"/>
  <c r="C113" i="3" s="1"/>
  <c r="D113" i="5"/>
  <c r="E113" i="5" s="1"/>
  <c r="F113" i="5" s="1"/>
  <c r="G112" i="5"/>
  <c r="I112" i="3" l="1"/>
  <c r="D114" i="5"/>
  <c r="C114" i="5"/>
  <c r="G113" i="5"/>
  <c r="G111" i="4"/>
  <c r="C112" i="4"/>
  <c r="E112" i="4" s="1"/>
  <c r="F112" i="4" s="1"/>
  <c r="G112" i="3"/>
  <c r="D113" i="3"/>
  <c r="I113" i="3" s="1"/>
  <c r="E114" i="5" l="1"/>
  <c r="F114" i="5" s="1"/>
  <c r="C115" i="5" s="1"/>
  <c r="C25" i="5" s="1"/>
  <c r="E113" i="3"/>
  <c r="F113" i="3" s="1"/>
  <c r="C114" i="3" s="1"/>
  <c r="C113" i="4"/>
  <c r="D113" i="4"/>
  <c r="G112" i="4"/>
  <c r="D115" i="5" l="1"/>
  <c r="D25" i="5" s="1"/>
  <c r="G114" i="5"/>
  <c r="G113" i="3"/>
  <c r="D114" i="3"/>
  <c r="I114" i="3" s="1"/>
  <c r="E113" i="4"/>
  <c r="F113" i="4" s="1"/>
  <c r="D114" i="4" s="1"/>
  <c r="E115" i="5" l="1"/>
  <c r="F115" i="5" s="1"/>
  <c r="C116" i="5" s="1"/>
  <c r="E114" i="3"/>
  <c r="F114" i="3" s="1"/>
  <c r="C115" i="3" s="1"/>
  <c r="E25" i="5"/>
  <c r="G113" i="4"/>
  <c r="C114" i="4"/>
  <c r="E114" i="4" s="1"/>
  <c r="F114" i="4" s="1"/>
  <c r="D116" i="5"/>
  <c r="F25" i="5"/>
  <c r="G115" i="5"/>
  <c r="G25" i="5" s="1"/>
  <c r="D115" i="3" l="1"/>
  <c r="D25" i="3" s="1"/>
  <c r="C25" i="3"/>
  <c r="G114" i="3"/>
  <c r="E116" i="5"/>
  <c r="C115" i="4"/>
  <c r="D115" i="4"/>
  <c r="D25" i="4" s="1"/>
  <c r="G114" i="4"/>
  <c r="E115" i="3" l="1"/>
  <c r="I115" i="3"/>
  <c r="F116" i="5"/>
  <c r="E115" i="4"/>
  <c r="C25" i="4"/>
  <c r="F115" i="3"/>
  <c r="E25" i="3"/>
  <c r="C117" i="5" l="1"/>
  <c r="D117" i="5"/>
  <c r="G116" i="5"/>
  <c r="E25" i="4"/>
  <c r="F115" i="4"/>
  <c r="C116" i="3"/>
  <c r="G115" i="3"/>
  <c r="G25" i="3" s="1"/>
  <c r="F25" i="3"/>
  <c r="D116" i="3"/>
  <c r="I116" i="3" l="1"/>
  <c r="E117" i="5"/>
  <c r="D116" i="4"/>
  <c r="C116" i="4"/>
  <c r="F25" i="4"/>
  <c r="G115" i="4"/>
  <c r="G25" i="4" s="1"/>
  <c r="E116" i="3"/>
  <c r="F116" i="3" s="1"/>
  <c r="C117" i="3" s="1"/>
  <c r="F117" i="5" l="1"/>
  <c r="E116" i="4"/>
  <c r="D117" i="3"/>
  <c r="I117" i="3" s="1"/>
  <c r="G116" i="3"/>
  <c r="E117" i="3" l="1"/>
  <c r="F117" i="3" s="1"/>
  <c r="C118" i="3" s="1"/>
  <c r="C118" i="5"/>
  <c r="D118" i="5"/>
  <c r="G117" i="5"/>
  <c r="F116" i="4"/>
  <c r="E118" i="5" l="1"/>
  <c r="C117" i="4"/>
  <c r="D117" i="4"/>
  <c r="G116" i="4"/>
  <c r="D118" i="3"/>
  <c r="I118" i="3" s="1"/>
  <c r="G117" i="3"/>
  <c r="F118" i="5" l="1"/>
  <c r="E117" i="4"/>
  <c r="E118" i="3"/>
  <c r="C119" i="5" l="1"/>
  <c r="D119" i="5"/>
  <c r="G118" i="5"/>
  <c r="F117" i="4"/>
  <c r="F118" i="3"/>
  <c r="C119" i="3" s="1"/>
  <c r="E119" i="5" l="1"/>
  <c r="D118" i="4"/>
  <c r="C118" i="4"/>
  <c r="G117" i="4"/>
  <c r="D119" i="3"/>
  <c r="I119" i="3" s="1"/>
  <c r="G118" i="3"/>
  <c r="F119" i="5" l="1"/>
  <c r="E118" i="4"/>
  <c r="E119" i="3"/>
  <c r="C120" i="5" l="1"/>
  <c r="D120" i="5"/>
  <c r="G119" i="5"/>
  <c r="F118" i="4"/>
  <c r="F119" i="3"/>
  <c r="C120" i="3" s="1"/>
  <c r="E120" i="5" l="1"/>
  <c r="C119" i="4"/>
  <c r="D119" i="4"/>
  <c r="G118" i="4"/>
  <c r="D120" i="3"/>
  <c r="I120" i="3" s="1"/>
  <c r="G119" i="3"/>
  <c r="F120" i="5" l="1"/>
  <c r="E119" i="4"/>
  <c r="E120" i="3"/>
  <c r="C121" i="5" l="1"/>
  <c r="D121" i="5"/>
  <c r="G120" i="5"/>
  <c r="F119" i="4"/>
  <c r="F120" i="3"/>
  <c r="C121" i="3" s="1"/>
  <c r="E121" i="5" l="1"/>
  <c r="F121" i="5" s="1"/>
  <c r="C122" i="5" s="1"/>
  <c r="D120" i="4"/>
  <c r="C120" i="4"/>
  <c r="G119" i="4"/>
  <c r="D121" i="3"/>
  <c r="I121" i="3" s="1"/>
  <c r="G120" i="3"/>
  <c r="G121" i="5" l="1"/>
  <c r="D122" i="5"/>
  <c r="E122" i="5" s="1"/>
  <c r="F122" i="5" s="1"/>
  <c r="E120" i="4"/>
  <c r="E121" i="3"/>
  <c r="F121" i="3" s="1"/>
  <c r="C122" i="3" s="1"/>
  <c r="C123" i="5" l="1"/>
  <c r="D123" i="5"/>
  <c r="G122" i="5"/>
  <c r="F120" i="4"/>
  <c r="D122" i="3"/>
  <c r="I122" i="3" s="1"/>
  <c r="G121" i="3"/>
  <c r="E122" i="3" l="1"/>
  <c r="F122" i="3" s="1"/>
  <c r="C123" i="3" s="1"/>
  <c r="E123" i="5"/>
  <c r="F123" i="5" s="1"/>
  <c r="D124" i="5" s="1"/>
  <c r="C121" i="4"/>
  <c r="D121" i="4"/>
  <c r="G120" i="4"/>
  <c r="G123" i="5" l="1"/>
  <c r="G122" i="3"/>
  <c r="D123" i="3"/>
  <c r="E123" i="3" s="1"/>
  <c r="F123" i="3" s="1"/>
  <c r="C124" i="3" s="1"/>
  <c r="C124" i="5"/>
  <c r="E124" i="5" s="1"/>
  <c r="F124" i="5" s="1"/>
  <c r="E121" i="4"/>
  <c r="F121" i="4" s="1"/>
  <c r="G121" i="4" s="1"/>
  <c r="I123" i="3" l="1"/>
  <c r="C125" i="5"/>
  <c r="G124" i="5"/>
  <c r="D122" i="4"/>
  <c r="C122" i="4"/>
  <c r="D125" i="5"/>
  <c r="D124" i="3"/>
  <c r="I124" i="3" s="1"/>
  <c r="G123" i="3"/>
  <c r="E124" i="3" l="1"/>
  <c r="F124" i="3" s="1"/>
  <c r="G124" i="3" s="1"/>
  <c r="E125" i="5"/>
  <c r="F125" i="5" s="1"/>
  <c r="C126" i="5" s="1"/>
  <c r="E122" i="4"/>
  <c r="F122" i="4" s="1"/>
  <c r="G122" i="4" s="1"/>
  <c r="C125" i="3" l="1"/>
  <c r="D125" i="3"/>
  <c r="D126" i="5"/>
  <c r="E126" i="5" s="1"/>
  <c r="F126" i="5" s="1"/>
  <c r="C127" i="5" s="1"/>
  <c r="D123" i="4"/>
  <c r="G125" i="5"/>
  <c r="C123" i="4"/>
  <c r="E125" i="3" l="1"/>
  <c r="F125" i="3" s="1"/>
  <c r="G125" i="3" s="1"/>
  <c r="I125" i="3"/>
  <c r="E123" i="4"/>
  <c r="F123" i="4" s="1"/>
  <c r="G123" i="4" s="1"/>
  <c r="C26" i="5"/>
  <c r="G126" i="5"/>
  <c r="D127" i="5"/>
  <c r="D26" i="5" s="1"/>
  <c r="D124" i="4" l="1"/>
  <c r="D126" i="3"/>
  <c r="C126" i="3"/>
  <c r="I126" i="3" s="1"/>
  <c r="C124" i="4"/>
  <c r="E127" i="5"/>
  <c r="E124" i="4" l="1"/>
  <c r="F124" i="4" s="1"/>
  <c r="C125" i="4" s="1"/>
  <c r="E126" i="3"/>
  <c r="F126" i="3" s="1"/>
  <c r="C127" i="3" s="1"/>
  <c r="C26" i="3" s="1"/>
  <c r="F127" i="5"/>
  <c r="E26" i="5"/>
  <c r="D125" i="4" l="1"/>
  <c r="E125" i="4" s="1"/>
  <c r="F125" i="4" s="1"/>
  <c r="D126" i="4" s="1"/>
  <c r="G124" i="4"/>
  <c r="G126" i="3"/>
  <c r="D127" i="3"/>
  <c r="I127" i="3" s="1"/>
  <c r="F26" i="5"/>
  <c r="D128" i="5"/>
  <c r="G127" i="5"/>
  <c r="G26" i="5" s="1"/>
  <c r="C128" i="5"/>
  <c r="G125" i="4" l="1"/>
  <c r="C126" i="4"/>
  <c r="E126" i="4" s="1"/>
  <c r="F126" i="4" s="1"/>
  <c r="D127" i="4" s="1"/>
  <c r="D26" i="4" s="1"/>
  <c r="D26" i="3"/>
  <c r="E127" i="3"/>
  <c r="F127" i="3" s="1"/>
  <c r="C128" i="3" s="1"/>
  <c r="E128" i="5"/>
  <c r="F128" i="5" s="1"/>
  <c r="D129" i="5" s="1"/>
  <c r="C127" i="4" l="1"/>
  <c r="G126" i="4"/>
  <c r="F26" i="3"/>
  <c r="G127" i="3"/>
  <c r="G26" i="3" s="1"/>
  <c r="D128" i="3"/>
  <c r="E128" i="3" s="1"/>
  <c r="F128" i="3" s="1"/>
  <c r="C129" i="3" s="1"/>
  <c r="I128" i="3"/>
  <c r="E26" i="3"/>
  <c r="G128" i="5"/>
  <c r="C129" i="5"/>
  <c r="E129" i="5" s="1"/>
  <c r="E127" i="4"/>
  <c r="C26" i="4"/>
  <c r="D129" i="3" l="1"/>
  <c r="E129" i="3" s="1"/>
  <c r="G128" i="3"/>
  <c r="F129" i="5"/>
  <c r="E26" i="4"/>
  <c r="F127" i="4"/>
  <c r="I129" i="3" l="1"/>
  <c r="C130" i="5"/>
  <c r="D130" i="5"/>
  <c r="G129" i="5"/>
  <c r="D128" i="4"/>
  <c r="C128" i="4"/>
  <c r="F26" i="4"/>
  <c r="G127" i="4"/>
  <c r="G26" i="4" s="1"/>
  <c r="F129" i="3"/>
  <c r="C130" i="3" s="1"/>
  <c r="E130" i="5" l="1"/>
  <c r="E128" i="4"/>
  <c r="D130" i="3"/>
  <c r="I130" i="3" s="1"/>
  <c r="G129" i="3"/>
  <c r="F130" i="5" l="1"/>
  <c r="F128" i="4"/>
  <c r="E130" i="3"/>
  <c r="C131" i="5" l="1"/>
  <c r="D131" i="5"/>
  <c r="G130" i="5"/>
  <c r="C129" i="4"/>
  <c r="D129" i="4"/>
  <c r="G128" i="4"/>
  <c r="F130" i="3"/>
  <c r="C131" i="3" s="1"/>
  <c r="E131" i="5" l="1"/>
  <c r="E129" i="4"/>
  <c r="D131" i="3"/>
  <c r="I131" i="3" s="1"/>
  <c r="G130" i="3"/>
  <c r="F131" i="5" l="1"/>
  <c r="F129" i="4"/>
  <c r="E131" i="3"/>
  <c r="C132" i="5" l="1"/>
  <c r="D132" i="5"/>
  <c r="G131" i="5"/>
  <c r="D130" i="4"/>
  <c r="C130" i="4"/>
  <c r="G129" i="4"/>
  <c r="F131" i="3"/>
  <c r="C132" i="3" s="1"/>
  <c r="E132" i="5" l="1"/>
  <c r="E130" i="4"/>
  <c r="D132" i="3"/>
  <c r="I132" i="3" s="1"/>
  <c r="G131" i="3"/>
  <c r="F132" i="5" l="1"/>
  <c r="F130" i="4"/>
  <c r="E132" i="3"/>
  <c r="C133" i="5" l="1"/>
  <c r="D133" i="5"/>
  <c r="G132" i="5"/>
  <c r="C131" i="4"/>
  <c r="D131" i="4"/>
  <c r="G130" i="4"/>
  <c r="F132" i="3"/>
  <c r="C133" i="3" s="1"/>
  <c r="E133" i="5" l="1"/>
  <c r="F133" i="5" s="1"/>
  <c r="E131" i="4"/>
  <c r="D133" i="3"/>
  <c r="I133" i="3" s="1"/>
  <c r="G132" i="3"/>
  <c r="C134" i="5" l="1"/>
  <c r="D134" i="5"/>
  <c r="G133" i="5"/>
  <c r="F131" i="4"/>
  <c r="E133" i="3"/>
  <c r="F133" i="3" s="1"/>
  <c r="E134" i="5" l="1"/>
  <c r="F134" i="5" s="1"/>
  <c r="D135" i="5" s="1"/>
  <c r="D132" i="4"/>
  <c r="C132" i="4"/>
  <c r="G131" i="4"/>
  <c r="D134" i="3"/>
  <c r="C134" i="3"/>
  <c r="I134" i="3" s="1"/>
  <c r="G133" i="3"/>
  <c r="C135" i="5" l="1"/>
  <c r="E135" i="5" s="1"/>
  <c r="F135" i="5" s="1"/>
  <c r="G134" i="5"/>
  <c r="E132" i="4"/>
  <c r="E134" i="3"/>
  <c r="F134" i="3" s="1"/>
  <c r="C135" i="3" s="1"/>
  <c r="C136" i="5" l="1"/>
  <c r="D136" i="5"/>
  <c r="G135" i="5"/>
  <c r="F132" i="4"/>
  <c r="G134" i="3"/>
  <c r="D135" i="3"/>
  <c r="I135" i="3" s="1"/>
  <c r="E135" i="3" l="1"/>
  <c r="F135" i="3" s="1"/>
  <c r="C136" i="3" s="1"/>
  <c r="E136" i="5"/>
  <c r="F136" i="5" s="1"/>
  <c r="C133" i="4"/>
  <c r="D133" i="4"/>
  <c r="G132" i="4"/>
  <c r="G135" i="3" l="1"/>
  <c r="D136" i="3"/>
  <c r="I136" i="3" s="1"/>
  <c r="E133" i="4"/>
  <c r="F133" i="4" s="1"/>
  <c r="C134" i="4" s="1"/>
  <c r="C137" i="5"/>
  <c r="D137" i="5"/>
  <c r="G136" i="5"/>
  <c r="E136" i="3" l="1"/>
  <c r="F136" i="3" s="1"/>
  <c r="D137" i="3" s="1"/>
  <c r="D134" i="4"/>
  <c r="E134" i="4" s="1"/>
  <c r="F134" i="4" s="1"/>
  <c r="G133" i="4"/>
  <c r="E137" i="5"/>
  <c r="F137" i="5" s="1"/>
  <c r="C137" i="3"/>
  <c r="G136" i="3" l="1"/>
  <c r="E137" i="3"/>
  <c r="F137" i="3" s="1"/>
  <c r="C138" i="3" s="1"/>
  <c r="I137" i="3"/>
  <c r="C138" i="5"/>
  <c r="D138" i="5"/>
  <c r="G137" i="5"/>
  <c r="C135" i="4"/>
  <c r="D135" i="4"/>
  <c r="G134" i="4"/>
  <c r="G137" i="3"/>
  <c r="D138" i="3" l="1"/>
  <c r="I138" i="3" s="1"/>
  <c r="E135" i="4"/>
  <c r="F135" i="4" s="1"/>
  <c r="D136" i="4" s="1"/>
  <c r="E138" i="5"/>
  <c r="F138" i="5" s="1"/>
  <c r="E138" i="3"/>
  <c r="F138" i="3" s="1"/>
  <c r="D139" i="3" s="1"/>
  <c r="D27" i="3" l="1"/>
  <c r="G135" i="4"/>
  <c r="C136" i="4"/>
  <c r="E136" i="4" s="1"/>
  <c r="F136" i="4" s="1"/>
  <c r="C139" i="5"/>
  <c r="D139" i="5"/>
  <c r="D27" i="5" s="1"/>
  <c r="G138" i="5"/>
  <c r="G138" i="3"/>
  <c r="C139" i="3"/>
  <c r="C27" i="3" l="1"/>
  <c r="I139" i="3"/>
  <c r="E139" i="5"/>
  <c r="C27" i="5"/>
  <c r="C137" i="4"/>
  <c r="D137" i="4"/>
  <c r="G136" i="4"/>
  <c r="E139" i="3"/>
  <c r="E27" i="3" s="1"/>
  <c r="E137" i="4" l="1"/>
  <c r="F137" i="4" s="1"/>
  <c r="D138" i="4" s="1"/>
  <c r="E27" i="5"/>
  <c r="F139" i="5"/>
  <c r="F139" i="3"/>
  <c r="C140" i="3" s="1"/>
  <c r="G137" i="4" l="1"/>
  <c r="C138" i="4"/>
  <c r="E138" i="4" s="1"/>
  <c r="F138" i="4" s="1"/>
  <c r="C140" i="5"/>
  <c r="D140" i="5"/>
  <c r="F27" i="5"/>
  <c r="G139" i="5"/>
  <c r="G27" i="5" s="1"/>
  <c r="D140" i="3"/>
  <c r="I140" i="3" s="1"/>
  <c r="F27" i="3"/>
  <c r="G139" i="3"/>
  <c r="G27" i="3" s="1"/>
  <c r="E140" i="3" l="1"/>
  <c r="F140" i="3" s="1"/>
  <c r="C141" i="3" s="1"/>
  <c r="E140" i="5"/>
  <c r="C139" i="4"/>
  <c r="D139" i="4"/>
  <c r="D27" i="4" s="1"/>
  <c r="G138" i="4"/>
  <c r="G140" i="3" l="1"/>
  <c r="D141" i="3"/>
  <c r="I141" i="3" s="1"/>
  <c r="F140" i="5"/>
  <c r="E139" i="4"/>
  <c r="C27" i="4"/>
  <c r="E141" i="3" l="1"/>
  <c r="F141" i="3" s="1"/>
  <c r="C142" i="3" s="1"/>
  <c r="C141" i="5"/>
  <c r="D141" i="5"/>
  <c r="G140" i="5"/>
  <c r="E27" i="4"/>
  <c r="F139" i="4"/>
  <c r="G141" i="3" l="1"/>
  <c r="D142" i="3"/>
  <c r="E142" i="3" s="1"/>
  <c r="E141" i="5"/>
  <c r="D140" i="4"/>
  <c r="C140" i="4"/>
  <c r="F27" i="4"/>
  <c r="G139" i="4"/>
  <c r="G27" i="4" s="1"/>
  <c r="I142" i="3" l="1"/>
  <c r="F141" i="5"/>
  <c r="E140" i="4"/>
  <c r="F142" i="3"/>
  <c r="C143" i="3" s="1"/>
  <c r="C142" i="5" l="1"/>
  <c r="D142" i="5"/>
  <c r="G141" i="5"/>
  <c r="F140" i="4"/>
  <c r="D143" i="3"/>
  <c r="I143" i="3" s="1"/>
  <c r="G142" i="3"/>
  <c r="E142" i="5" l="1"/>
  <c r="D141" i="4"/>
  <c r="C141" i="4"/>
  <c r="G140" i="4"/>
  <c r="E143" i="3"/>
  <c r="F142" i="5" l="1"/>
  <c r="E141" i="4"/>
  <c r="F143" i="3"/>
  <c r="C144" i="3" s="1"/>
  <c r="C143" i="5" l="1"/>
  <c r="D143" i="5"/>
  <c r="G142" i="5"/>
  <c r="F141" i="4"/>
  <c r="D144" i="3"/>
  <c r="I144" i="3" s="1"/>
  <c r="G143" i="3"/>
  <c r="E143" i="5" l="1"/>
  <c r="D142" i="4"/>
  <c r="C142" i="4"/>
  <c r="G141" i="4"/>
  <c r="E144" i="3"/>
  <c r="F143" i="5" l="1"/>
  <c r="E142" i="4"/>
  <c r="F144" i="3"/>
  <c r="C145" i="3" s="1"/>
  <c r="C144" i="5" l="1"/>
  <c r="D144" i="5"/>
  <c r="G143" i="5"/>
  <c r="F142" i="4"/>
  <c r="D145" i="3"/>
  <c r="I145" i="3" s="1"/>
  <c r="G144" i="3"/>
  <c r="E144" i="5" l="1"/>
  <c r="D143" i="4"/>
  <c r="C143" i="4"/>
  <c r="G142" i="4"/>
  <c r="E145" i="3"/>
  <c r="F145" i="3" s="1"/>
  <c r="F144" i="5" l="1"/>
  <c r="E143" i="4"/>
  <c r="D146" i="3"/>
  <c r="C146" i="3"/>
  <c r="I146" i="3" s="1"/>
  <c r="G145" i="3"/>
  <c r="C145" i="5" l="1"/>
  <c r="D145" i="5"/>
  <c r="G144" i="5"/>
  <c r="F143" i="4"/>
  <c r="E146" i="3"/>
  <c r="F146" i="3" s="1"/>
  <c r="C147" i="3" s="1"/>
  <c r="E145" i="5" l="1"/>
  <c r="F145" i="5" s="1"/>
  <c r="C144" i="4"/>
  <c r="D144" i="4"/>
  <c r="G143" i="4"/>
  <c r="G146" i="3"/>
  <c r="D147" i="3"/>
  <c r="I147" i="3" s="1"/>
  <c r="E147" i="3" l="1"/>
  <c r="F147" i="3" s="1"/>
  <c r="C148" i="3" s="1"/>
  <c r="C146" i="5"/>
  <c r="D146" i="5"/>
  <c r="G145" i="5"/>
  <c r="E144" i="4"/>
  <c r="D148" i="3" l="1"/>
  <c r="I148" i="3" s="1"/>
  <c r="G147" i="3"/>
  <c r="E146" i="5"/>
  <c r="F146" i="5" s="1"/>
  <c r="F144" i="4"/>
  <c r="E148" i="3" l="1"/>
  <c r="F148" i="3" s="1"/>
  <c r="C147" i="5"/>
  <c r="D147" i="5"/>
  <c r="G146" i="5"/>
  <c r="D145" i="4"/>
  <c r="C145" i="4"/>
  <c r="G144" i="4"/>
  <c r="D149" i="3" l="1"/>
  <c r="C149" i="3"/>
  <c r="G148" i="3"/>
  <c r="E147" i="5"/>
  <c r="F147" i="5" s="1"/>
  <c r="E145" i="4"/>
  <c r="F145" i="4" s="1"/>
  <c r="E149" i="3" l="1"/>
  <c r="F149" i="3" s="1"/>
  <c r="D150" i="3" s="1"/>
  <c r="I149" i="3"/>
  <c r="C148" i="5"/>
  <c r="D148" i="5"/>
  <c r="G147" i="5"/>
  <c r="D146" i="4"/>
  <c r="C146" i="4"/>
  <c r="G145" i="4"/>
  <c r="C150" i="3" l="1"/>
  <c r="G149" i="3"/>
  <c r="E146" i="4"/>
  <c r="F146" i="4" s="1"/>
  <c r="D147" i="4" s="1"/>
  <c r="E148" i="5"/>
  <c r="F148" i="5" s="1"/>
  <c r="E150" i="3" l="1"/>
  <c r="F150" i="3" s="1"/>
  <c r="I150" i="3"/>
  <c r="G146" i="4"/>
  <c r="C147" i="4"/>
  <c r="E147" i="4" s="1"/>
  <c r="F147" i="4" s="1"/>
  <c r="C149" i="5"/>
  <c r="D149" i="5"/>
  <c r="G148" i="5"/>
  <c r="C151" i="3" l="1"/>
  <c r="D151" i="3"/>
  <c r="D28" i="3" s="1"/>
  <c r="G150" i="3"/>
  <c r="E149" i="5"/>
  <c r="F149" i="5" s="1"/>
  <c r="D148" i="4"/>
  <c r="C148" i="4"/>
  <c r="G147" i="4"/>
  <c r="C28" i="3" l="1"/>
  <c r="I151" i="3"/>
  <c r="E151" i="3"/>
  <c r="E148" i="4"/>
  <c r="F148" i="4" s="1"/>
  <c r="G148" i="4" s="1"/>
  <c r="C150" i="5"/>
  <c r="D150" i="5"/>
  <c r="G149" i="5"/>
  <c r="E28" i="3" l="1"/>
  <c r="F151" i="3"/>
  <c r="D149" i="4"/>
  <c r="C149" i="4"/>
  <c r="E150" i="5"/>
  <c r="F150" i="5" s="1"/>
  <c r="D152" i="3" l="1"/>
  <c r="F28" i="3"/>
  <c r="C152" i="3"/>
  <c r="G151" i="3"/>
  <c r="G28" i="3" s="1"/>
  <c r="E149" i="4"/>
  <c r="F149" i="4" s="1"/>
  <c r="C150" i="4" s="1"/>
  <c r="C151" i="5"/>
  <c r="D151" i="5"/>
  <c r="D28" i="5" s="1"/>
  <c r="G150" i="5"/>
  <c r="I152" i="3" l="1"/>
  <c r="E152" i="3"/>
  <c r="F152" i="3" s="1"/>
  <c r="G149" i="4"/>
  <c r="D150" i="4"/>
  <c r="E150" i="4" s="1"/>
  <c r="F150" i="4" s="1"/>
  <c r="D151" i="4" s="1"/>
  <c r="D28" i="4" s="1"/>
  <c r="E151" i="5"/>
  <c r="C28" i="5"/>
  <c r="C153" i="3" l="1"/>
  <c r="D153" i="3"/>
  <c r="G152" i="3"/>
  <c r="C151" i="4"/>
  <c r="E151" i="4" s="1"/>
  <c r="E28" i="4" s="1"/>
  <c r="G150" i="4"/>
  <c r="E28" i="5"/>
  <c r="F151" i="5"/>
  <c r="I153" i="3" l="1"/>
  <c r="E153" i="3"/>
  <c r="F153" i="3" s="1"/>
  <c r="F151" i="4"/>
  <c r="C152" i="4" s="1"/>
  <c r="C28" i="4"/>
  <c r="C152" i="5"/>
  <c r="D152" i="5"/>
  <c r="F28" i="5"/>
  <c r="G151" i="5"/>
  <c r="G28" i="5" s="1"/>
  <c r="C154" i="3" l="1"/>
  <c r="D154" i="3"/>
  <c r="G153" i="3"/>
  <c r="G151" i="4"/>
  <c r="G28" i="4" s="1"/>
  <c r="F28" i="4"/>
  <c r="D152" i="4"/>
  <c r="E152" i="4" s="1"/>
  <c r="E152" i="5"/>
  <c r="I154" i="3" l="1"/>
  <c r="E154" i="3"/>
  <c r="F154" i="3" s="1"/>
  <c r="F152" i="5"/>
  <c r="F152" i="4"/>
  <c r="C155" i="3" l="1"/>
  <c r="G154" i="3"/>
  <c r="D155" i="3"/>
  <c r="C153" i="5"/>
  <c r="D153" i="5"/>
  <c r="G152" i="5"/>
  <c r="D153" i="4"/>
  <c r="C153" i="4"/>
  <c r="G152" i="4"/>
  <c r="I155" i="3" l="1"/>
  <c r="E155" i="3"/>
  <c r="F155" i="3" s="1"/>
  <c r="C156" i="3" s="1"/>
  <c r="E153" i="5"/>
  <c r="E153" i="4"/>
  <c r="G155" i="3" l="1"/>
  <c r="D156" i="3"/>
  <c r="E156" i="3" s="1"/>
  <c r="F153" i="5"/>
  <c r="F153" i="4"/>
  <c r="I156" i="3" l="1"/>
  <c r="C154" i="5"/>
  <c r="D154" i="5"/>
  <c r="G153" i="5"/>
  <c r="D154" i="4"/>
  <c r="C154" i="4"/>
  <c r="G153" i="4"/>
  <c r="F156" i="3"/>
  <c r="C157" i="3" s="1"/>
  <c r="E154" i="5" l="1"/>
  <c r="E154" i="4"/>
  <c r="D157" i="3"/>
  <c r="I157" i="3" s="1"/>
  <c r="G156" i="3"/>
  <c r="F154" i="5" l="1"/>
  <c r="F154" i="4"/>
  <c r="E157" i="3"/>
  <c r="F157" i="3" s="1"/>
  <c r="C158" i="3" s="1"/>
  <c r="C155" i="5" l="1"/>
  <c r="D155" i="5"/>
  <c r="G154" i="5"/>
  <c r="D155" i="4"/>
  <c r="C155" i="4"/>
  <c r="G154" i="4"/>
  <c r="D158" i="3"/>
  <c r="I158" i="3" s="1"/>
  <c r="G157" i="3"/>
  <c r="E155" i="5" l="1"/>
  <c r="E155" i="4"/>
  <c r="E158" i="3"/>
  <c r="F158" i="3" s="1"/>
  <c r="C159" i="3" s="1"/>
  <c r="F155" i="5" l="1"/>
  <c r="F155" i="4"/>
  <c r="D159" i="3"/>
  <c r="I159" i="3" s="1"/>
  <c r="G158" i="3"/>
  <c r="C156" i="5" l="1"/>
  <c r="D156" i="5"/>
  <c r="G155" i="5"/>
  <c r="D156" i="4"/>
  <c r="C156" i="4"/>
  <c r="G155" i="4"/>
  <c r="E159" i="3"/>
  <c r="F159" i="3" s="1"/>
  <c r="C160" i="3" s="1"/>
  <c r="E156" i="5" l="1"/>
  <c r="E156" i="4"/>
  <c r="D160" i="3"/>
  <c r="I160" i="3" s="1"/>
  <c r="G159" i="3"/>
  <c r="F156" i="5" l="1"/>
  <c r="F156" i="4"/>
  <c r="E160" i="3"/>
  <c r="F160" i="3" s="1"/>
  <c r="C161" i="3" s="1"/>
  <c r="C157" i="5" l="1"/>
  <c r="D157" i="5"/>
  <c r="G156" i="5"/>
  <c r="D157" i="4"/>
  <c r="C157" i="4"/>
  <c r="G156" i="4"/>
  <c r="G160" i="3"/>
  <c r="D161" i="3"/>
  <c r="I161" i="3" s="1"/>
  <c r="E161" i="3" l="1"/>
  <c r="F161" i="3" s="1"/>
  <c r="C162" i="3" s="1"/>
  <c r="E157" i="5"/>
  <c r="F157" i="5" s="1"/>
  <c r="E157" i="4"/>
  <c r="F157" i="4" s="1"/>
  <c r="G161" i="3" l="1"/>
  <c r="D162" i="3"/>
  <c r="E162" i="3" s="1"/>
  <c r="F162" i="3" s="1"/>
  <c r="C158" i="5"/>
  <c r="D158" i="5"/>
  <c r="G157" i="5"/>
  <c r="D158" i="4"/>
  <c r="C158" i="4"/>
  <c r="G157" i="4"/>
  <c r="I162" i="3" l="1"/>
  <c r="C163" i="3"/>
  <c r="D163" i="3"/>
  <c r="D29" i="3" s="1"/>
  <c r="G162" i="3"/>
  <c r="E158" i="4"/>
  <c r="F158" i="4" s="1"/>
  <c r="D159" i="4" s="1"/>
  <c r="E158" i="5"/>
  <c r="F158" i="5" s="1"/>
  <c r="E163" i="3" l="1"/>
  <c r="F163" i="3" s="1"/>
  <c r="C164" i="3" s="1"/>
  <c r="I163" i="3"/>
  <c r="C29" i="3"/>
  <c r="G158" i="4"/>
  <c r="C159" i="4"/>
  <c r="E159" i="4" s="1"/>
  <c r="F159" i="4" s="1"/>
  <c r="C159" i="5"/>
  <c r="D159" i="5"/>
  <c r="G158" i="5"/>
  <c r="E29" i="3"/>
  <c r="D164" i="3"/>
  <c r="I164" i="3" l="1"/>
  <c r="G163" i="3"/>
  <c r="G29" i="3" s="1"/>
  <c r="F29" i="3"/>
  <c r="E159" i="5"/>
  <c r="F159" i="5" s="1"/>
  <c r="C160" i="4"/>
  <c r="D160" i="4"/>
  <c r="G159" i="4"/>
  <c r="E164" i="3"/>
  <c r="E160" i="4" l="1"/>
  <c r="F160" i="4" s="1"/>
  <c r="C161" i="4" s="1"/>
  <c r="C160" i="5"/>
  <c r="D160" i="5"/>
  <c r="G159" i="5"/>
  <c r="F164" i="3"/>
  <c r="C165" i="3" s="1"/>
  <c r="D161" i="4" l="1"/>
  <c r="E161" i="4" s="1"/>
  <c r="F161" i="4" s="1"/>
  <c r="G160" i="4"/>
  <c r="E160" i="5"/>
  <c r="F160" i="5" s="1"/>
  <c r="D165" i="3"/>
  <c r="I165" i="3" s="1"/>
  <c r="G164" i="3"/>
  <c r="C161" i="5" l="1"/>
  <c r="D161" i="5"/>
  <c r="G160" i="5"/>
  <c r="D162" i="4"/>
  <c r="C162" i="4"/>
  <c r="G161" i="4"/>
  <c r="E165" i="3"/>
  <c r="E162" i="4" l="1"/>
  <c r="F162" i="4" s="1"/>
  <c r="D163" i="4" s="1"/>
  <c r="D29" i="4" s="1"/>
  <c r="E161" i="5"/>
  <c r="F161" i="5" s="1"/>
  <c r="F165" i="3"/>
  <c r="C166" i="3" s="1"/>
  <c r="G162" i="4" l="1"/>
  <c r="C163" i="4"/>
  <c r="E163" i="4" s="1"/>
  <c r="C162" i="5"/>
  <c r="D162" i="5"/>
  <c r="G161" i="5"/>
  <c r="D166" i="3"/>
  <c r="I166" i="3" s="1"/>
  <c r="G165" i="3"/>
  <c r="C29" i="4" l="1"/>
  <c r="E162" i="5"/>
  <c r="F162" i="5" s="1"/>
  <c r="E29" i="4"/>
  <c r="F163" i="4"/>
  <c r="E166" i="3"/>
  <c r="C163" i="5" l="1"/>
  <c r="D163" i="5"/>
  <c r="D29" i="5" s="1"/>
  <c r="G162" i="5"/>
  <c r="D164" i="4"/>
  <c r="F29" i="4"/>
  <c r="C164" i="4"/>
  <c r="G163" i="4"/>
  <c r="G29" i="4" s="1"/>
  <c r="F166" i="3"/>
  <c r="C167" i="3" s="1"/>
  <c r="E163" i="5" l="1"/>
  <c r="C29" i="5"/>
  <c r="E164" i="4"/>
  <c r="D167" i="3"/>
  <c r="I167" i="3" s="1"/>
  <c r="G166" i="3"/>
  <c r="E29" i="5" l="1"/>
  <c r="F163" i="5"/>
  <c r="F164" i="4"/>
  <c r="E167" i="3"/>
  <c r="C164" i="5" l="1"/>
  <c r="D164" i="5"/>
  <c r="F29" i="5"/>
  <c r="G163" i="5"/>
  <c r="G29" i="5" s="1"/>
  <c r="D165" i="4"/>
  <c r="C165" i="4"/>
  <c r="G164" i="4"/>
  <c r="F167" i="3"/>
  <c r="C168" i="3" s="1"/>
  <c r="E164" i="5" l="1"/>
  <c r="E165" i="4"/>
  <c r="D168" i="3"/>
  <c r="I168" i="3" s="1"/>
  <c r="G167" i="3"/>
  <c r="F164" i="5" l="1"/>
  <c r="F165" i="4"/>
  <c r="E168" i="3"/>
  <c r="C165" i="5" l="1"/>
  <c r="D165" i="5"/>
  <c r="G164" i="5"/>
  <c r="D166" i="4"/>
  <c r="C166" i="4"/>
  <c r="G165" i="4"/>
  <c r="F168" i="3"/>
  <c r="C169" i="3" s="1"/>
  <c r="E165" i="5" l="1"/>
  <c r="E166" i="4"/>
  <c r="D169" i="3"/>
  <c r="I169" i="3" s="1"/>
  <c r="G168" i="3"/>
  <c r="F165" i="5" l="1"/>
  <c r="F166" i="4"/>
  <c r="E169" i="3"/>
  <c r="F169" i="3" s="1"/>
  <c r="C166" i="5" l="1"/>
  <c r="D166" i="5"/>
  <c r="G165" i="5"/>
  <c r="D167" i="4"/>
  <c r="C167" i="4"/>
  <c r="G166" i="4"/>
  <c r="G169" i="3"/>
  <c r="C170" i="3"/>
  <c r="D170" i="3"/>
  <c r="I170" i="3" l="1"/>
  <c r="E166" i="5"/>
  <c r="E167" i="4"/>
  <c r="E170" i="3"/>
  <c r="F170" i="3" s="1"/>
  <c r="C171" i="3" s="1"/>
  <c r="F166" i="5" l="1"/>
  <c r="F167" i="4"/>
  <c r="G170" i="3"/>
  <c r="D171" i="3"/>
  <c r="I171" i="3" s="1"/>
  <c r="E171" i="3" l="1"/>
  <c r="F171" i="3" s="1"/>
  <c r="C172" i="3" s="1"/>
  <c r="C167" i="5"/>
  <c r="D167" i="5"/>
  <c r="G166" i="5"/>
  <c r="D168" i="4"/>
  <c r="C168" i="4"/>
  <c r="G167" i="4"/>
  <c r="D172" i="3" l="1"/>
  <c r="E172" i="3" s="1"/>
  <c r="F172" i="3" s="1"/>
  <c r="C173" i="3" s="1"/>
  <c r="G171" i="3"/>
  <c r="E167" i="5"/>
  <c r="E168" i="4"/>
  <c r="I172" i="3" l="1"/>
  <c r="G172" i="3"/>
  <c r="D173" i="3"/>
  <c r="I173" i="3" s="1"/>
  <c r="F167" i="5"/>
  <c r="F168" i="4"/>
  <c r="E173" i="3" l="1"/>
  <c r="F173" i="3" s="1"/>
  <c r="C168" i="5"/>
  <c r="D168" i="5"/>
  <c r="G167" i="5"/>
  <c r="D169" i="4"/>
  <c r="C169" i="4"/>
  <c r="G168" i="4"/>
  <c r="C174" i="3" l="1"/>
  <c r="D174" i="3"/>
  <c r="G173" i="3"/>
  <c r="E168" i="5"/>
  <c r="E169" i="4"/>
  <c r="F169" i="4" s="1"/>
  <c r="I174" i="3" l="1"/>
  <c r="E174" i="3"/>
  <c r="F174" i="3" s="1"/>
  <c r="F168" i="5"/>
  <c r="D170" i="4"/>
  <c r="C170" i="4"/>
  <c r="G169" i="4"/>
  <c r="C175" i="3" l="1"/>
  <c r="G174" i="3"/>
  <c r="D175" i="3"/>
  <c r="C169" i="5"/>
  <c r="D169" i="5"/>
  <c r="G168" i="5"/>
  <c r="E170" i="4"/>
  <c r="F170" i="4" s="1"/>
  <c r="I175" i="3" l="1"/>
  <c r="D30" i="3"/>
  <c r="E175" i="3"/>
  <c r="C30" i="3"/>
  <c r="E169" i="5"/>
  <c r="F169" i="5" s="1"/>
  <c r="D171" i="4"/>
  <c r="C171" i="4"/>
  <c r="G170" i="4"/>
  <c r="E30" i="3" l="1"/>
  <c r="F175" i="3"/>
  <c r="C170" i="5"/>
  <c r="D170" i="5"/>
  <c r="G169" i="5"/>
  <c r="E171" i="4"/>
  <c r="F171" i="4" s="1"/>
  <c r="C176" i="3" l="1"/>
  <c r="D176" i="3"/>
  <c r="F30" i="3"/>
  <c r="G175" i="3"/>
  <c r="G30" i="3" s="1"/>
  <c r="E170" i="5"/>
  <c r="F170" i="5" s="1"/>
  <c r="D172" i="4"/>
  <c r="C172" i="4"/>
  <c r="G171" i="4"/>
  <c r="I176" i="3" l="1"/>
  <c r="E176" i="3"/>
  <c r="F176" i="3" s="1"/>
  <c r="C177" i="3" s="1"/>
  <c r="C171" i="5"/>
  <c r="D171" i="5"/>
  <c r="G170" i="5"/>
  <c r="E172" i="4"/>
  <c r="F172" i="4" s="1"/>
  <c r="D177" i="3" l="1"/>
  <c r="I177" i="3"/>
  <c r="G176" i="3"/>
  <c r="E171" i="5"/>
  <c r="F171" i="5" s="1"/>
  <c r="D173" i="4"/>
  <c r="C173" i="4"/>
  <c r="G172" i="4"/>
  <c r="E177" i="3"/>
  <c r="C172" i="5" l="1"/>
  <c r="D172" i="5"/>
  <c r="G171" i="5"/>
  <c r="E173" i="4"/>
  <c r="F173" i="4" s="1"/>
  <c r="F177" i="3"/>
  <c r="C178" i="3" s="1"/>
  <c r="E172" i="5" l="1"/>
  <c r="F172" i="5" s="1"/>
  <c r="D174" i="4"/>
  <c r="C174" i="4"/>
  <c r="G173" i="4"/>
  <c r="D178" i="3"/>
  <c r="I178" i="3" s="1"/>
  <c r="G177" i="3"/>
  <c r="C173" i="5" l="1"/>
  <c r="D173" i="5"/>
  <c r="G172" i="5"/>
  <c r="E174" i="4"/>
  <c r="F174" i="4" s="1"/>
  <c r="E178" i="3"/>
  <c r="E173" i="5" l="1"/>
  <c r="F173" i="5" s="1"/>
  <c r="D175" i="4"/>
  <c r="D30" i="4" s="1"/>
  <c r="C175" i="4"/>
  <c r="G174" i="4"/>
  <c r="F178" i="3"/>
  <c r="C179" i="3" s="1"/>
  <c r="C174" i="5" l="1"/>
  <c r="D174" i="5"/>
  <c r="G173" i="5"/>
  <c r="E175" i="4"/>
  <c r="C30" i="4"/>
  <c r="D179" i="3"/>
  <c r="I179" i="3" s="1"/>
  <c r="G178" i="3"/>
  <c r="E174" i="5" l="1"/>
  <c r="F174" i="5" s="1"/>
  <c r="E30" i="4"/>
  <c r="F175" i="4"/>
  <c r="E179" i="3"/>
  <c r="C175" i="5" l="1"/>
  <c r="D175" i="5"/>
  <c r="D30" i="5" s="1"/>
  <c r="G174" i="5"/>
  <c r="D176" i="4"/>
  <c r="C176" i="4"/>
  <c r="F30" i="4"/>
  <c r="G175" i="4"/>
  <c r="G30" i="4" s="1"/>
  <c r="F179" i="3"/>
  <c r="C180" i="3" s="1"/>
  <c r="E175" i="5" l="1"/>
  <c r="C30" i="5"/>
  <c r="E176" i="4"/>
  <c r="D180" i="3"/>
  <c r="I180" i="3" s="1"/>
  <c r="G179" i="3"/>
  <c r="E30" i="5" l="1"/>
  <c r="F175" i="5"/>
  <c r="F176" i="4"/>
  <c r="E180" i="3"/>
  <c r="C176" i="5" l="1"/>
  <c r="F30" i="5"/>
  <c r="D176" i="5"/>
  <c r="G175" i="5"/>
  <c r="G30" i="5" s="1"/>
  <c r="D177" i="4"/>
  <c r="C177" i="4"/>
  <c r="G176" i="4"/>
  <c r="F180" i="3"/>
  <c r="C181" i="3" s="1"/>
  <c r="E176" i="5" l="1"/>
  <c r="E177" i="4"/>
  <c r="D181" i="3"/>
  <c r="I181" i="3" s="1"/>
  <c r="G180" i="3"/>
  <c r="F176" i="5" l="1"/>
  <c r="F177" i="4"/>
  <c r="E181" i="3"/>
  <c r="F181" i="3" s="1"/>
  <c r="G181" i="3" s="1"/>
  <c r="C177" i="5" l="1"/>
  <c r="D177" i="5"/>
  <c r="G176" i="5"/>
  <c r="D178" i="4"/>
  <c r="C178" i="4"/>
  <c r="G177" i="4"/>
  <c r="D182" i="3"/>
  <c r="C182" i="3"/>
  <c r="I182" i="3" s="1"/>
  <c r="E177" i="5" l="1"/>
  <c r="E178" i="4"/>
  <c r="E182" i="3"/>
  <c r="F182" i="3" s="1"/>
  <c r="G182" i="3" s="1"/>
  <c r="F177" i="5" l="1"/>
  <c r="F178" i="4"/>
  <c r="C183" i="3"/>
  <c r="D183" i="3"/>
  <c r="I183" i="3" l="1"/>
  <c r="C178" i="5"/>
  <c r="D178" i="5"/>
  <c r="G177" i="5"/>
  <c r="D179" i="4"/>
  <c r="C179" i="4"/>
  <c r="G178" i="4"/>
  <c r="E183" i="3"/>
  <c r="F183" i="3" s="1"/>
  <c r="C184" i="3" s="1"/>
  <c r="E178" i="5" l="1"/>
  <c r="E179" i="4"/>
  <c r="D184" i="3"/>
  <c r="I184" i="3" s="1"/>
  <c r="G183" i="3"/>
  <c r="E184" i="3" l="1"/>
  <c r="F184" i="3" s="1"/>
  <c r="C185" i="3" s="1"/>
  <c r="F178" i="5"/>
  <c r="F179" i="4"/>
  <c r="D185" i="3" l="1"/>
  <c r="E185" i="3" s="1"/>
  <c r="F185" i="3" s="1"/>
  <c r="D186" i="3" s="1"/>
  <c r="G184" i="3"/>
  <c r="C179" i="5"/>
  <c r="D179" i="5"/>
  <c r="G178" i="5"/>
  <c r="D180" i="4"/>
  <c r="C180" i="4"/>
  <c r="G179" i="4"/>
  <c r="I185" i="3" l="1"/>
  <c r="G185" i="3"/>
  <c r="C186" i="3"/>
  <c r="E179" i="5"/>
  <c r="E180" i="4"/>
  <c r="E186" i="3" l="1"/>
  <c r="F186" i="3" s="1"/>
  <c r="C187" i="3" s="1"/>
  <c r="C31" i="3" s="1"/>
  <c r="I186" i="3"/>
  <c r="F179" i="5"/>
  <c r="F180" i="4"/>
  <c r="G186" i="3" l="1"/>
  <c r="D187" i="3"/>
  <c r="I187" i="3" s="1"/>
  <c r="C180" i="5"/>
  <c r="D180" i="5"/>
  <c r="G179" i="5"/>
  <c r="D181" i="4"/>
  <c r="C181" i="4"/>
  <c r="G180" i="4"/>
  <c r="E187" i="3" l="1"/>
  <c r="D31" i="3"/>
  <c r="E181" i="4"/>
  <c r="F181" i="4" s="1"/>
  <c r="D182" i="4" s="1"/>
  <c r="E180" i="5"/>
  <c r="F187" i="3" l="1"/>
  <c r="E31" i="3"/>
  <c r="G181" i="4"/>
  <c r="C182" i="4"/>
  <c r="E182" i="4" s="1"/>
  <c r="F182" i="4" s="1"/>
  <c r="F180" i="5"/>
  <c r="C188" i="3" l="1"/>
  <c r="G187" i="3"/>
  <c r="G31" i="3" s="1"/>
  <c r="F31" i="3"/>
  <c r="D188" i="3"/>
  <c r="C181" i="5"/>
  <c r="D181" i="5"/>
  <c r="G180" i="5"/>
  <c r="D183" i="4"/>
  <c r="C183" i="4"/>
  <c r="G182" i="4"/>
  <c r="I188" i="3" l="1"/>
  <c r="E188" i="3"/>
  <c r="F188" i="3" s="1"/>
  <c r="E183" i="4"/>
  <c r="F183" i="4" s="1"/>
  <c r="D184" i="4" s="1"/>
  <c r="E181" i="5"/>
  <c r="F181" i="5" s="1"/>
  <c r="C189" i="3" l="1"/>
  <c r="G188" i="3"/>
  <c r="D189" i="3"/>
  <c r="G183" i="4"/>
  <c r="C184" i="4"/>
  <c r="E184" i="4" s="1"/>
  <c r="F184" i="4" s="1"/>
  <c r="C182" i="5"/>
  <c r="D182" i="5"/>
  <c r="G181" i="5"/>
  <c r="I189" i="3" l="1"/>
  <c r="E189" i="3"/>
  <c r="F189" i="3" s="1"/>
  <c r="E182" i="5"/>
  <c r="F182" i="5" s="1"/>
  <c r="D185" i="4"/>
  <c r="C185" i="4"/>
  <c r="G184" i="4"/>
  <c r="C190" i="3" l="1"/>
  <c r="G189" i="3"/>
  <c r="D190" i="3"/>
  <c r="E185" i="4"/>
  <c r="F185" i="4" s="1"/>
  <c r="G185" i="4" s="1"/>
  <c r="C183" i="5"/>
  <c r="D183" i="5"/>
  <c r="G182" i="5"/>
  <c r="I190" i="3" l="1"/>
  <c r="E190" i="3"/>
  <c r="F190" i="3" s="1"/>
  <c r="C191" i="3" s="1"/>
  <c r="D186" i="4"/>
  <c r="C186" i="4"/>
  <c r="E183" i="5"/>
  <c r="F183" i="5" s="1"/>
  <c r="D191" i="3" l="1"/>
  <c r="I191" i="3"/>
  <c r="G190" i="3"/>
  <c r="E186" i="4"/>
  <c r="F186" i="4" s="1"/>
  <c r="G186" i="4" s="1"/>
  <c r="C184" i="5"/>
  <c r="D184" i="5"/>
  <c r="G183" i="5"/>
  <c r="E191" i="3"/>
  <c r="C187" i="4" l="1"/>
  <c r="C31" i="4" s="1"/>
  <c r="D187" i="4"/>
  <c r="D31" i="4" s="1"/>
  <c r="E184" i="5"/>
  <c r="F184" i="5" s="1"/>
  <c r="F191" i="3"/>
  <c r="C192" i="3" s="1"/>
  <c r="E187" i="4" l="1"/>
  <c r="F187" i="4" s="1"/>
  <c r="C185" i="5"/>
  <c r="D185" i="5"/>
  <c r="G184" i="5"/>
  <c r="D192" i="3"/>
  <c r="I192" i="3" s="1"/>
  <c r="G191" i="3"/>
  <c r="E31" i="4" l="1"/>
  <c r="E185" i="5"/>
  <c r="F185" i="5" s="1"/>
  <c r="D188" i="4"/>
  <c r="C188" i="4"/>
  <c r="F31" i="4"/>
  <c r="G187" i="4"/>
  <c r="G31" i="4" s="1"/>
  <c r="E192" i="3"/>
  <c r="C186" i="5" l="1"/>
  <c r="D186" i="5"/>
  <c r="G185" i="5"/>
  <c r="E188" i="4"/>
  <c r="F192" i="3"/>
  <c r="C193" i="3" s="1"/>
  <c r="E186" i="5" l="1"/>
  <c r="F186" i="5" s="1"/>
  <c r="F188" i="4"/>
  <c r="D193" i="3"/>
  <c r="I193" i="3" s="1"/>
  <c r="G192" i="3"/>
  <c r="C187" i="5" l="1"/>
  <c r="D187" i="5"/>
  <c r="D31" i="5" s="1"/>
  <c r="G186" i="5"/>
  <c r="D189" i="4"/>
  <c r="C189" i="4"/>
  <c r="G188" i="4"/>
  <c r="E193" i="3"/>
  <c r="F193" i="3" s="1"/>
  <c r="C194" i="3" s="1"/>
  <c r="E187" i="5" l="1"/>
  <c r="C31" i="5"/>
  <c r="E189" i="4"/>
  <c r="G193" i="3"/>
  <c r="D194" i="3"/>
  <c r="I194" i="3" s="1"/>
  <c r="E194" i="3" l="1"/>
  <c r="F194" i="3" s="1"/>
  <c r="C195" i="3" s="1"/>
  <c r="E31" i="5"/>
  <c r="F187" i="5"/>
  <c r="F189" i="4"/>
  <c r="D195" i="3"/>
  <c r="I195" i="3" l="1"/>
  <c r="G194" i="3"/>
  <c r="E195" i="3"/>
  <c r="F195" i="3" s="1"/>
  <c r="C196" i="3" s="1"/>
  <c r="C188" i="5"/>
  <c r="D188" i="5"/>
  <c r="F31" i="5"/>
  <c r="G187" i="5"/>
  <c r="G31" i="5" s="1"/>
  <c r="D190" i="4"/>
  <c r="C190" i="4"/>
  <c r="G189" i="4"/>
  <c r="D196" i="3"/>
  <c r="I196" i="3" l="1"/>
  <c r="G195" i="3"/>
  <c r="E188" i="5"/>
  <c r="E190" i="4"/>
  <c r="E196" i="3"/>
  <c r="F196" i="3" s="1"/>
  <c r="C197" i="3" s="1"/>
  <c r="F188" i="5" l="1"/>
  <c r="F190" i="4"/>
  <c r="D197" i="3"/>
  <c r="I197" i="3" s="1"/>
  <c r="G196" i="3"/>
  <c r="C189" i="5" l="1"/>
  <c r="D189" i="5"/>
  <c r="G188" i="5"/>
  <c r="D191" i="4"/>
  <c r="C191" i="4"/>
  <c r="G190" i="4"/>
  <c r="E197" i="3"/>
  <c r="F197" i="3" s="1"/>
  <c r="C198" i="3" s="1"/>
  <c r="E189" i="5" l="1"/>
  <c r="E191" i="4"/>
  <c r="D198" i="3"/>
  <c r="I198" i="3" s="1"/>
  <c r="G197" i="3"/>
  <c r="E198" i="3" l="1"/>
  <c r="F198" i="3" s="1"/>
  <c r="C199" i="3" s="1"/>
  <c r="F189" i="5"/>
  <c r="F191" i="4"/>
  <c r="C32" i="3" l="1"/>
  <c r="D199" i="3"/>
  <c r="E199" i="3" s="1"/>
  <c r="E32" i="3" s="1"/>
  <c r="G198" i="3"/>
  <c r="D190" i="5"/>
  <c r="C190" i="5"/>
  <c r="G189" i="5"/>
  <c r="D192" i="4"/>
  <c r="C192" i="4"/>
  <c r="G191" i="4"/>
  <c r="I199" i="3" l="1"/>
  <c r="C20" i="2" s="1"/>
  <c r="D32" i="3"/>
  <c r="E190" i="5"/>
  <c r="E192" i="4"/>
  <c r="F199" i="3"/>
  <c r="C200" i="3" l="1"/>
  <c r="C17" i="2"/>
  <c r="F190" i="5"/>
  <c r="F192" i="4"/>
  <c r="G199" i="3"/>
  <c r="F32" i="3"/>
  <c r="D200" i="3"/>
  <c r="I200" i="3" l="1"/>
  <c r="G32" i="3"/>
  <c r="C21" i="2"/>
  <c r="E200" i="3"/>
  <c r="F200" i="3" s="1"/>
  <c r="C201" i="3" s="1"/>
  <c r="C191" i="5"/>
  <c r="D191" i="5"/>
  <c r="G190" i="5"/>
  <c r="D193" i="4"/>
  <c r="C193" i="4"/>
  <c r="G192" i="4"/>
  <c r="C22" i="2" l="1"/>
  <c r="E193" i="4"/>
  <c r="F193" i="4" s="1"/>
  <c r="D194" i="4" s="1"/>
  <c r="E191" i="5"/>
  <c r="D201" i="3"/>
  <c r="I201" i="3" s="1"/>
  <c r="G200" i="3"/>
  <c r="G193" i="4" l="1"/>
  <c r="C194" i="4"/>
  <c r="E194" i="4" s="1"/>
  <c r="F194" i="4" s="1"/>
  <c r="F191" i="5"/>
  <c r="E201" i="3"/>
  <c r="C192" i="5" l="1"/>
  <c r="D192" i="5"/>
  <c r="G191" i="5"/>
  <c r="D195" i="4"/>
  <c r="C195" i="4"/>
  <c r="G194" i="4"/>
  <c r="F201" i="3"/>
  <c r="C202" i="3" s="1"/>
  <c r="E192" i="5" l="1"/>
  <c r="E195" i="4"/>
  <c r="F195" i="4" s="1"/>
  <c r="D202" i="3"/>
  <c r="I202" i="3" s="1"/>
  <c r="G201" i="3"/>
  <c r="F192" i="5" l="1"/>
  <c r="C196" i="4"/>
  <c r="D196" i="4"/>
  <c r="G195" i="4"/>
  <c r="E202" i="3"/>
  <c r="E196" i="4" l="1"/>
  <c r="F196" i="4" s="1"/>
  <c r="C197" i="4" s="1"/>
  <c r="C193" i="5"/>
  <c r="D193" i="5"/>
  <c r="G192" i="5"/>
  <c r="F202" i="3"/>
  <c r="C203" i="3" s="1"/>
  <c r="D197" i="4" l="1"/>
  <c r="E197" i="4" s="1"/>
  <c r="F197" i="4" s="1"/>
  <c r="G196" i="4"/>
  <c r="E193" i="5"/>
  <c r="F193" i="5" s="1"/>
  <c r="D203" i="3"/>
  <c r="I203" i="3" s="1"/>
  <c r="G202" i="3"/>
  <c r="D194" i="5" l="1"/>
  <c r="C194" i="5"/>
  <c r="G193" i="5"/>
  <c r="C198" i="4"/>
  <c r="D198" i="4"/>
  <c r="G197" i="4"/>
  <c r="E203" i="3"/>
  <c r="E194" i="5" l="1"/>
  <c r="F194" i="5" s="1"/>
  <c r="C195" i="5" s="1"/>
  <c r="E198" i="4"/>
  <c r="F198" i="4" s="1"/>
  <c r="G198" i="4" s="1"/>
  <c r="F203" i="3"/>
  <c r="C204" i="3" s="1"/>
  <c r="G194" i="5" l="1"/>
  <c r="D195" i="5"/>
  <c r="E195" i="5" s="1"/>
  <c r="F195" i="5" s="1"/>
  <c r="C199" i="4"/>
  <c r="D199" i="4"/>
  <c r="D32" i="4" s="1"/>
  <c r="D204" i="3"/>
  <c r="I204" i="3" s="1"/>
  <c r="G203" i="3"/>
  <c r="E199" i="4" l="1"/>
  <c r="F199" i="4" s="1"/>
  <c r="C32" i="4"/>
  <c r="C196" i="5"/>
  <c r="D196" i="5"/>
  <c r="G195" i="5"/>
  <c r="E32" i="4"/>
  <c r="E204" i="3"/>
  <c r="E196" i="5" l="1"/>
  <c r="F196" i="5" s="1"/>
  <c r="C200" i="4"/>
  <c r="D200" i="4"/>
  <c r="F32" i="4"/>
  <c r="G199" i="4"/>
  <c r="G32" i="4" s="1"/>
  <c r="F204" i="3"/>
  <c r="C205" i="3" s="1"/>
  <c r="C197" i="5" l="1"/>
  <c r="D197" i="5"/>
  <c r="G196" i="5"/>
  <c r="E200" i="4"/>
  <c r="D205" i="3"/>
  <c r="I205" i="3" s="1"/>
  <c r="G204" i="3"/>
  <c r="E197" i="5" l="1"/>
  <c r="F197" i="5" s="1"/>
  <c r="F200" i="4"/>
  <c r="E205" i="3"/>
  <c r="F205" i="3" s="1"/>
  <c r="C206" i="3" s="1"/>
  <c r="D198" i="5" l="1"/>
  <c r="C198" i="5"/>
  <c r="G197" i="5"/>
  <c r="D201" i="4"/>
  <c r="C201" i="4"/>
  <c r="G200" i="4"/>
  <c r="G205" i="3"/>
  <c r="D206" i="3"/>
  <c r="I206" i="3" s="1"/>
  <c r="E206" i="3" l="1"/>
  <c r="F206" i="3" s="1"/>
  <c r="C207" i="3" s="1"/>
  <c r="E198" i="5"/>
  <c r="F198" i="5" s="1"/>
  <c r="C199" i="5" s="1"/>
  <c r="E201" i="4"/>
  <c r="D207" i="3" l="1"/>
  <c r="E207" i="3" s="1"/>
  <c r="F207" i="3" s="1"/>
  <c r="G206" i="3"/>
  <c r="G198" i="5"/>
  <c r="D199" i="5"/>
  <c r="D32" i="5" s="1"/>
  <c r="C32" i="5"/>
  <c r="F201" i="4"/>
  <c r="I207" i="3" l="1"/>
  <c r="C208" i="3"/>
  <c r="D208" i="3"/>
  <c r="G207" i="3"/>
  <c r="E199" i="5"/>
  <c r="F199" i="5" s="1"/>
  <c r="D202" i="4"/>
  <c r="C202" i="4"/>
  <c r="G201" i="4"/>
  <c r="E32" i="5" l="1"/>
  <c r="E208" i="3"/>
  <c r="F208" i="3" s="1"/>
  <c r="C209" i="3" s="1"/>
  <c r="I208" i="3"/>
  <c r="C200" i="5"/>
  <c r="D200" i="5"/>
  <c r="F32" i="5"/>
  <c r="G199" i="5"/>
  <c r="G32" i="5" s="1"/>
  <c r="E202" i="4"/>
  <c r="D209" i="3" l="1"/>
  <c r="E209" i="3" s="1"/>
  <c r="F209" i="3" s="1"/>
  <c r="I209" i="3"/>
  <c r="G208" i="3"/>
  <c r="E200" i="5"/>
  <c r="F202" i="4"/>
  <c r="C210" i="3" l="1"/>
  <c r="D210" i="3"/>
  <c r="G209" i="3"/>
  <c r="F200" i="5"/>
  <c r="D203" i="4"/>
  <c r="C203" i="4"/>
  <c r="G202" i="4"/>
  <c r="I210" i="3" l="1"/>
  <c r="E210" i="3"/>
  <c r="F210" i="3" s="1"/>
  <c r="G210" i="3" s="1"/>
  <c r="C201" i="5"/>
  <c r="D201" i="5"/>
  <c r="G200" i="5"/>
  <c r="E203" i="4"/>
  <c r="C211" i="3" l="1"/>
  <c r="D211" i="3"/>
  <c r="D33" i="3" s="1"/>
  <c r="E201" i="5"/>
  <c r="F203" i="4"/>
  <c r="I211" i="3" l="1"/>
  <c r="C33" i="3"/>
  <c r="E211" i="3"/>
  <c r="F201" i="5"/>
  <c r="D204" i="4"/>
  <c r="C204" i="4"/>
  <c r="G203" i="4"/>
  <c r="E33" i="3" l="1"/>
  <c r="F211" i="3"/>
  <c r="D202" i="5"/>
  <c r="C202" i="5"/>
  <c r="G201" i="5"/>
  <c r="E204" i="4"/>
  <c r="C212" i="3" l="1"/>
  <c r="D212" i="3"/>
  <c r="F33" i="3"/>
  <c r="G211" i="3"/>
  <c r="G33" i="3" s="1"/>
  <c r="E202" i="5"/>
  <c r="F204" i="4"/>
  <c r="I212" i="3" l="1"/>
  <c r="E212" i="3"/>
  <c r="F212" i="3" s="1"/>
  <c r="F202" i="5"/>
  <c r="D205" i="4"/>
  <c r="C205" i="4"/>
  <c r="G204" i="4"/>
  <c r="C213" i="3" l="1"/>
  <c r="G212" i="3"/>
  <c r="D213" i="3"/>
  <c r="E205" i="4"/>
  <c r="F205" i="4" s="1"/>
  <c r="G205" i="4" s="1"/>
  <c r="C203" i="5"/>
  <c r="D203" i="5"/>
  <c r="G202" i="5"/>
  <c r="E213" i="3" l="1"/>
  <c r="F213" i="3" s="1"/>
  <c r="C214" i="3" s="1"/>
  <c r="I213" i="3"/>
  <c r="D214" i="3"/>
  <c r="G213" i="3"/>
  <c r="D206" i="4"/>
  <c r="C206" i="4"/>
  <c r="E203" i="5"/>
  <c r="E214" i="3" l="1"/>
  <c r="F214" i="3" s="1"/>
  <c r="C215" i="3" s="1"/>
  <c r="I214" i="3"/>
  <c r="E206" i="4"/>
  <c r="F206" i="4" s="1"/>
  <c r="D207" i="4" s="1"/>
  <c r="F203" i="5"/>
  <c r="G206" i="4" l="1"/>
  <c r="C207" i="4"/>
  <c r="E207" i="4" s="1"/>
  <c r="F207" i="4" s="1"/>
  <c r="C204" i="5"/>
  <c r="D204" i="5"/>
  <c r="G203" i="5"/>
  <c r="D215" i="3"/>
  <c r="I215" i="3" s="1"/>
  <c r="G214" i="3"/>
  <c r="E204" i="5" l="1"/>
  <c r="D208" i="4"/>
  <c r="C208" i="4"/>
  <c r="G207" i="4"/>
  <c r="E215" i="3"/>
  <c r="F204" i="5" l="1"/>
  <c r="E208" i="4"/>
  <c r="F208" i="4" s="1"/>
  <c r="F215" i="3"/>
  <c r="C216" i="3" s="1"/>
  <c r="C205" i="5" l="1"/>
  <c r="D205" i="5"/>
  <c r="G204" i="5"/>
  <c r="D209" i="4"/>
  <c r="C209" i="4"/>
  <c r="G208" i="4"/>
  <c r="D216" i="3"/>
  <c r="I216" i="3" s="1"/>
  <c r="G215" i="3"/>
  <c r="E209" i="4" l="1"/>
  <c r="F209" i="4" s="1"/>
  <c r="D210" i="4" s="1"/>
  <c r="E205" i="5"/>
  <c r="F205" i="5" s="1"/>
  <c r="E216" i="3"/>
  <c r="G209" i="4" l="1"/>
  <c r="C210" i="4"/>
  <c r="E210" i="4" s="1"/>
  <c r="F210" i="4" s="1"/>
  <c r="D206" i="5"/>
  <c r="C206" i="5"/>
  <c r="G205" i="5"/>
  <c r="F216" i="3"/>
  <c r="C217" i="3" s="1"/>
  <c r="E206" i="5" l="1"/>
  <c r="F206" i="5" s="1"/>
  <c r="G206" i="5" s="1"/>
  <c r="D211" i="4"/>
  <c r="D33" i="4" s="1"/>
  <c r="G210" i="4"/>
  <c r="C211" i="4"/>
  <c r="C33" i="4" s="1"/>
  <c r="D217" i="3"/>
  <c r="I217" i="3" s="1"/>
  <c r="G216" i="3"/>
  <c r="D207" i="5" l="1"/>
  <c r="C207" i="5"/>
  <c r="E211" i="4"/>
  <c r="E33" i="4" s="1"/>
  <c r="E217" i="3"/>
  <c r="F217" i="3" s="1"/>
  <c r="C218" i="3" s="1"/>
  <c r="E207" i="5" l="1"/>
  <c r="F207" i="5" s="1"/>
  <c r="F211" i="4"/>
  <c r="F33" i="4" s="1"/>
  <c r="C208" i="5"/>
  <c r="D208" i="5"/>
  <c r="G207" i="5"/>
  <c r="G217" i="3"/>
  <c r="D218" i="3"/>
  <c r="I218" i="3" s="1"/>
  <c r="D212" i="4" l="1"/>
  <c r="E218" i="3"/>
  <c r="F218" i="3" s="1"/>
  <c r="C219" i="3" s="1"/>
  <c r="C212" i="4"/>
  <c r="G211" i="4"/>
  <c r="G33" i="4" s="1"/>
  <c r="E208" i="5"/>
  <c r="F208" i="5" s="1"/>
  <c r="E212" i="4" l="1"/>
  <c r="D219" i="3"/>
  <c r="I219" i="3" s="1"/>
  <c r="G218" i="3"/>
  <c r="C209" i="5"/>
  <c r="D209" i="5"/>
  <c r="G208" i="5"/>
  <c r="F212" i="4"/>
  <c r="E219" i="3" l="1"/>
  <c r="F219" i="3" s="1"/>
  <c r="C220" i="3" s="1"/>
  <c r="I220" i="3" s="1"/>
  <c r="D220" i="3"/>
  <c r="E209" i="5"/>
  <c r="F209" i="5" s="1"/>
  <c r="D213" i="4"/>
  <c r="C213" i="4"/>
  <c r="G212" i="4"/>
  <c r="E220" i="3" l="1"/>
  <c r="F220" i="3" s="1"/>
  <c r="C221" i="3" s="1"/>
  <c r="G219" i="3"/>
  <c r="C210" i="5"/>
  <c r="D210" i="5"/>
  <c r="G209" i="5"/>
  <c r="E213" i="4"/>
  <c r="D221" i="3" l="1"/>
  <c r="G220" i="3"/>
  <c r="E221" i="3"/>
  <c r="F221" i="3" s="1"/>
  <c r="G221" i="3" s="1"/>
  <c r="I221" i="3"/>
  <c r="E210" i="5"/>
  <c r="F210" i="5" s="1"/>
  <c r="F213" i="4"/>
  <c r="C222" i="3" l="1"/>
  <c r="D222" i="3"/>
  <c r="C211" i="5"/>
  <c r="D211" i="5"/>
  <c r="D33" i="5" s="1"/>
  <c r="G210" i="5"/>
  <c r="D214" i="4"/>
  <c r="C214" i="4"/>
  <c r="G213" i="4"/>
  <c r="E222" i="3" l="1"/>
  <c r="F222" i="3" s="1"/>
  <c r="C223" i="3" s="1"/>
  <c r="C34" i="3" s="1"/>
  <c r="I222" i="3"/>
  <c r="E211" i="5"/>
  <c r="C33" i="5"/>
  <c r="E214" i="4"/>
  <c r="G222" i="3" l="1"/>
  <c r="D223" i="3"/>
  <c r="D34" i="3" s="1"/>
  <c r="I223" i="3"/>
  <c r="E223" i="3"/>
  <c r="F223" i="3" s="1"/>
  <c r="C224" i="3" s="1"/>
  <c r="E33" i="5"/>
  <c r="F211" i="5"/>
  <c r="F214" i="4"/>
  <c r="F34" i="3" l="1"/>
  <c r="E34" i="3"/>
  <c r="D224" i="3"/>
  <c r="E224" i="3" s="1"/>
  <c r="F224" i="3" s="1"/>
  <c r="C225" i="3" s="1"/>
  <c r="G223" i="3"/>
  <c r="G34" i="3" s="1"/>
  <c r="I224" i="3"/>
  <c r="C212" i="5"/>
  <c r="D212" i="5"/>
  <c r="F33" i="5"/>
  <c r="G211" i="5"/>
  <c r="G33" i="5" s="1"/>
  <c r="D215" i="4"/>
  <c r="C215" i="4"/>
  <c r="G214" i="4"/>
  <c r="E212" i="5" l="1"/>
  <c r="E215" i="4"/>
  <c r="D225" i="3"/>
  <c r="I225" i="3" s="1"/>
  <c r="G224" i="3"/>
  <c r="F212" i="5" l="1"/>
  <c r="F215" i="4"/>
  <c r="E225" i="3"/>
  <c r="C213" i="5" l="1"/>
  <c r="D213" i="5"/>
  <c r="G212" i="5"/>
  <c r="D216" i="4"/>
  <c r="C216" i="4"/>
  <c r="G215" i="4"/>
  <c r="F225" i="3"/>
  <c r="C226" i="3" s="1"/>
  <c r="E213" i="5" l="1"/>
  <c r="E216" i="4"/>
  <c r="D226" i="3"/>
  <c r="I226" i="3" s="1"/>
  <c r="G225" i="3"/>
  <c r="F213" i="5" l="1"/>
  <c r="F216" i="4"/>
  <c r="E226" i="3"/>
  <c r="C214" i="5" l="1"/>
  <c r="D214" i="5"/>
  <c r="G213" i="5"/>
  <c r="D217" i="4"/>
  <c r="C217" i="4"/>
  <c r="G216" i="4"/>
  <c r="F226" i="3"/>
  <c r="C227" i="3" s="1"/>
  <c r="E217" i="4" l="1"/>
  <c r="F217" i="4" s="1"/>
  <c r="D218" i="4" s="1"/>
  <c r="E214" i="5"/>
  <c r="D227" i="3"/>
  <c r="I227" i="3" s="1"/>
  <c r="G226" i="3"/>
  <c r="G217" i="4" l="1"/>
  <c r="C218" i="4"/>
  <c r="E218" i="4" s="1"/>
  <c r="F218" i="4" s="1"/>
  <c r="F214" i="5"/>
  <c r="E227" i="3"/>
  <c r="C215" i="5" l="1"/>
  <c r="D215" i="5"/>
  <c r="G214" i="5"/>
  <c r="D219" i="4"/>
  <c r="C219" i="4"/>
  <c r="G218" i="4"/>
  <c r="F227" i="3"/>
  <c r="C228" i="3" s="1"/>
  <c r="E215" i="5" l="1"/>
  <c r="E219" i="4"/>
  <c r="F219" i="4" s="1"/>
  <c r="D228" i="3"/>
  <c r="I228" i="3" s="1"/>
  <c r="G227" i="3"/>
  <c r="F215" i="5" l="1"/>
  <c r="D220" i="4"/>
  <c r="C220" i="4"/>
  <c r="G219" i="4"/>
  <c r="E228" i="3"/>
  <c r="C216" i="5" l="1"/>
  <c r="D216" i="5"/>
  <c r="G215" i="5"/>
  <c r="E220" i="4"/>
  <c r="F220" i="4" s="1"/>
  <c r="F228" i="3"/>
  <c r="C229" i="3" s="1"/>
  <c r="E216" i="5" l="1"/>
  <c r="D221" i="4"/>
  <c r="C221" i="4"/>
  <c r="G220" i="4"/>
  <c r="D229" i="3"/>
  <c r="I229" i="3" s="1"/>
  <c r="G228" i="3"/>
  <c r="E221" i="4" l="1"/>
  <c r="F221" i="4" s="1"/>
  <c r="D222" i="4" s="1"/>
  <c r="F216" i="5"/>
  <c r="E229" i="3"/>
  <c r="F229" i="3" s="1"/>
  <c r="C230" i="3" s="1"/>
  <c r="G221" i="4" l="1"/>
  <c r="C222" i="4"/>
  <c r="E222" i="4" s="1"/>
  <c r="F222" i="4" s="1"/>
  <c r="C217" i="5"/>
  <c r="D217" i="5"/>
  <c r="G216" i="5"/>
  <c r="D230" i="3"/>
  <c r="I230" i="3" s="1"/>
  <c r="G229" i="3"/>
  <c r="E230" i="3" l="1"/>
  <c r="F230" i="3" s="1"/>
  <c r="C231" i="3" s="1"/>
  <c r="E217" i="5"/>
  <c r="F217" i="5" s="1"/>
  <c r="D223" i="4"/>
  <c r="D34" i="4" s="1"/>
  <c r="C223" i="4"/>
  <c r="G222" i="4"/>
  <c r="D231" i="3" l="1"/>
  <c r="I231" i="3"/>
  <c r="G230" i="3"/>
  <c r="C218" i="5"/>
  <c r="D218" i="5"/>
  <c r="G217" i="5"/>
  <c r="E223" i="4"/>
  <c r="C34" i="4"/>
  <c r="E231" i="3"/>
  <c r="F231" i="3" s="1"/>
  <c r="C232" i="3" s="1"/>
  <c r="E218" i="5" l="1"/>
  <c r="F218" i="5" s="1"/>
  <c r="E34" i="4"/>
  <c r="F223" i="4"/>
  <c r="D232" i="3"/>
  <c r="I232" i="3" s="1"/>
  <c r="G231" i="3"/>
  <c r="C219" i="5" l="1"/>
  <c r="D219" i="5"/>
  <c r="G218" i="5"/>
  <c r="D224" i="4"/>
  <c r="C224" i="4"/>
  <c r="F34" i="4"/>
  <c r="G223" i="4"/>
  <c r="G34" i="4" s="1"/>
  <c r="E232" i="3"/>
  <c r="F232" i="3" s="1"/>
  <c r="C233" i="3" s="1"/>
  <c r="E219" i="5" l="1"/>
  <c r="F219" i="5" s="1"/>
  <c r="E224" i="4"/>
  <c r="D233" i="3"/>
  <c r="I233" i="3" s="1"/>
  <c r="G232" i="3"/>
  <c r="E233" i="3" l="1"/>
  <c r="F233" i="3" s="1"/>
  <c r="C234" i="3" s="1"/>
  <c r="C220" i="5"/>
  <c r="D220" i="5"/>
  <c r="G219" i="5"/>
  <c r="F224" i="4"/>
  <c r="G233" i="3" l="1"/>
  <c r="D234" i="3"/>
  <c r="E234" i="3" s="1"/>
  <c r="F234" i="3" s="1"/>
  <c r="C235" i="3" s="1"/>
  <c r="E220" i="5"/>
  <c r="F220" i="5" s="1"/>
  <c r="D225" i="4"/>
  <c r="C225" i="4"/>
  <c r="G224" i="4"/>
  <c r="I234" i="3" l="1"/>
  <c r="C221" i="5"/>
  <c r="D221" i="5"/>
  <c r="G220" i="5"/>
  <c r="E225" i="4"/>
  <c r="G234" i="3"/>
  <c r="D235" i="3"/>
  <c r="I235" i="3" s="1"/>
  <c r="C35" i="3"/>
  <c r="D35" i="3" l="1"/>
  <c r="E221" i="5"/>
  <c r="F221" i="5" s="1"/>
  <c r="F225" i="4"/>
  <c r="E235" i="3"/>
  <c r="E35" i="3" s="1"/>
  <c r="C222" i="5" l="1"/>
  <c r="D222" i="5"/>
  <c r="G221" i="5"/>
  <c r="D226" i="4"/>
  <c r="C226" i="4"/>
  <c r="G225" i="4"/>
  <c r="F235" i="3"/>
  <c r="C236" i="3" s="1"/>
  <c r="I236" i="3" s="1"/>
  <c r="E222" i="5" l="1"/>
  <c r="F222" i="5" s="1"/>
  <c r="E226" i="4"/>
  <c r="G235" i="3"/>
  <c r="G35" i="3" s="1"/>
  <c r="F35" i="3"/>
  <c r="D236" i="3"/>
  <c r="E236" i="3" l="1"/>
  <c r="F236" i="3" s="1"/>
  <c r="C237" i="3" s="1"/>
  <c r="I237" i="3" s="1"/>
  <c r="C223" i="5"/>
  <c r="D223" i="5"/>
  <c r="D34" i="5" s="1"/>
  <c r="G222" i="5"/>
  <c r="F226" i="4"/>
  <c r="E223" i="5" l="1"/>
  <c r="C34" i="5"/>
  <c r="D227" i="4"/>
  <c r="C227" i="4"/>
  <c r="G226" i="4"/>
  <c r="D237" i="3"/>
  <c r="G236" i="3"/>
  <c r="E34" i="5" l="1"/>
  <c r="F223" i="5"/>
  <c r="E227" i="4"/>
  <c r="E237" i="3"/>
  <c r="C224" i="5" l="1"/>
  <c r="F34" i="5"/>
  <c r="D224" i="5"/>
  <c r="G223" i="5"/>
  <c r="G34" i="5" s="1"/>
  <c r="F227" i="4"/>
  <c r="F237" i="3"/>
  <c r="C238" i="3" s="1"/>
  <c r="I238" i="3" s="1"/>
  <c r="E224" i="5" l="1"/>
  <c r="D228" i="4"/>
  <c r="C228" i="4"/>
  <c r="G227" i="4"/>
  <c r="D238" i="3"/>
  <c r="G237" i="3"/>
  <c r="F224" i="5" l="1"/>
  <c r="E228" i="4"/>
  <c r="E238" i="3"/>
  <c r="C225" i="5" l="1"/>
  <c r="D225" i="5"/>
  <c r="G224" i="5"/>
  <c r="F228" i="4"/>
  <c r="F238" i="3"/>
  <c r="C239" i="3" s="1"/>
  <c r="I239" i="3" s="1"/>
  <c r="E225" i="5" l="1"/>
  <c r="D229" i="4"/>
  <c r="C229" i="4"/>
  <c r="G228" i="4"/>
  <c r="D239" i="3"/>
  <c r="G238" i="3"/>
  <c r="E229" i="4" l="1"/>
  <c r="F229" i="4" s="1"/>
  <c r="D230" i="4" s="1"/>
  <c r="F225" i="5"/>
  <c r="E239" i="3"/>
  <c r="G229" i="4" l="1"/>
  <c r="C230" i="4"/>
  <c r="E230" i="4" s="1"/>
  <c r="F230" i="4" s="1"/>
  <c r="C226" i="5"/>
  <c r="D226" i="5"/>
  <c r="G225" i="5"/>
  <c r="F239" i="3"/>
  <c r="C240" i="3" s="1"/>
  <c r="I240" i="3" s="1"/>
  <c r="E226" i="5" l="1"/>
  <c r="D231" i="4"/>
  <c r="C231" i="4"/>
  <c r="G230" i="4"/>
  <c r="D240" i="3"/>
  <c r="G239" i="3"/>
  <c r="F226" i="5" l="1"/>
  <c r="E231" i="4"/>
  <c r="F231" i="4" s="1"/>
  <c r="E240" i="3"/>
  <c r="C227" i="5" l="1"/>
  <c r="D227" i="5"/>
  <c r="G226" i="5"/>
  <c r="D232" i="4"/>
  <c r="C232" i="4"/>
  <c r="G231" i="4"/>
  <c r="F240" i="3"/>
  <c r="C241" i="3" s="1"/>
  <c r="I241" i="3" s="1"/>
  <c r="E227" i="5" l="1"/>
  <c r="E232" i="4"/>
  <c r="F232" i="4" s="1"/>
  <c r="D241" i="3"/>
  <c r="G240" i="3"/>
  <c r="F227" i="5" l="1"/>
  <c r="D233" i="4"/>
  <c r="C233" i="4"/>
  <c r="G232" i="4"/>
  <c r="E241" i="3"/>
  <c r="F241" i="3" s="1"/>
  <c r="C242" i="3" s="1"/>
  <c r="I242" i="3" s="1"/>
  <c r="E233" i="4" l="1"/>
  <c r="F233" i="4" s="1"/>
  <c r="G233" i="4" s="1"/>
  <c r="C228" i="5"/>
  <c r="D228" i="5"/>
  <c r="G227" i="5"/>
  <c r="D242" i="3"/>
  <c r="G241" i="3"/>
  <c r="D234" i="4" l="1"/>
  <c r="C234" i="4"/>
  <c r="E228" i="5"/>
  <c r="E242" i="3"/>
  <c r="F242" i="3" s="1"/>
  <c r="C243" i="3" s="1"/>
  <c r="I243" i="3" s="1"/>
  <c r="E234" i="4" l="1"/>
  <c r="F234" i="4" s="1"/>
  <c r="D235" i="4" s="1"/>
  <c r="D35" i="4" s="1"/>
  <c r="F228" i="5"/>
  <c r="G242" i="3"/>
  <c r="D243" i="3"/>
  <c r="E243" i="3" l="1"/>
  <c r="F243" i="3" s="1"/>
  <c r="C244" i="3" s="1"/>
  <c r="I244" i="3" s="1"/>
  <c r="G234" i="4"/>
  <c r="C235" i="4"/>
  <c r="C35" i="4" s="1"/>
  <c r="C229" i="5"/>
  <c r="D229" i="5"/>
  <c r="G228" i="5"/>
  <c r="E235" i="4" l="1"/>
  <c r="F235" i="4" s="1"/>
  <c r="G243" i="3"/>
  <c r="D244" i="3"/>
  <c r="E244" i="3" s="1"/>
  <c r="F244" i="3" s="1"/>
  <c r="E229" i="5"/>
  <c r="F229" i="5" s="1"/>
  <c r="E35" i="4"/>
  <c r="C245" i="3" l="1"/>
  <c r="D245" i="3"/>
  <c r="G244" i="3"/>
  <c r="C230" i="5"/>
  <c r="D230" i="5"/>
  <c r="G229" i="5"/>
  <c r="D236" i="4"/>
  <c r="C236" i="4"/>
  <c r="F35" i="4"/>
  <c r="G235" i="4"/>
  <c r="G35" i="4" s="1"/>
  <c r="E245" i="3" l="1"/>
  <c r="F245" i="3" s="1"/>
  <c r="C246" i="3" s="1"/>
  <c r="I246" i="3" s="1"/>
  <c r="I245" i="3"/>
  <c r="E230" i="5"/>
  <c r="F230" i="5" s="1"/>
  <c r="E236" i="4"/>
  <c r="G245" i="3"/>
  <c r="D246" i="3" l="1"/>
  <c r="E246" i="3" s="1"/>
  <c r="F246" i="3" s="1"/>
  <c r="C247" i="3" s="1"/>
  <c r="I247" i="3" s="1"/>
  <c r="C231" i="5"/>
  <c r="D231" i="5"/>
  <c r="G230" i="5"/>
  <c r="F236" i="4"/>
  <c r="E231" i="5" l="1"/>
  <c r="F231" i="5" s="1"/>
  <c r="D237" i="4"/>
  <c r="C237" i="4"/>
  <c r="G236" i="4"/>
  <c r="G246" i="3"/>
  <c r="D247" i="3"/>
  <c r="C36" i="3"/>
  <c r="D36" i="3" l="1"/>
  <c r="C232" i="5"/>
  <c r="D232" i="5"/>
  <c r="G231" i="5"/>
  <c r="E237" i="4"/>
  <c r="E247" i="3"/>
  <c r="E36" i="3" s="1"/>
  <c r="E232" i="5" l="1"/>
  <c r="F232" i="5" s="1"/>
  <c r="F237" i="4"/>
  <c r="F247" i="3"/>
  <c r="C248" i="3" s="1"/>
  <c r="I248" i="3" s="1"/>
  <c r="D248" i="3" l="1"/>
  <c r="C233" i="5"/>
  <c r="D233" i="5"/>
  <c r="G232" i="5"/>
  <c r="D238" i="4"/>
  <c r="C238" i="4"/>
  <c r="G237" i="4"/>
  <c r="G247" i="3"/>
  <c r="G36" i="3" s="1"/>
  <c r="F36" i="3"/>
  <c r="E248" i="3" l="1"/>
  <c r="F248" i="3" s="1"/>
  <c r="C249" i="3" s="1"/>
  <c r="I249" i="3" s="1"/>
  <c r="E233" i="5"/>
  <c r="F233" i="5" s="1"/>
  <c r="E238" i="4"/>
  <c r="C234" i="5" l="1"/>
  <c r="D234" i="5"/>
  <c r="G233" i="5"/>
  <c r="F238" i="4"/>
  <c r="D249" i="3"/>
  <c r="G248" i="3"/>
  <c r="E234" i="5" l="1"/>
  <c r="F234" i="5" s="1"/>
  <c r="D239" i="4"/>
  <c r="C239" i="4"/>
  <c r="G238" i="4"/>
  <c r="E249" i="3"/>
  <c r="C235" i="5" l="1"/>
  <c r="D235" i="5"/>
  <c r="D35" i="5" s="1"/>
  <c r="G234" i="5"/>
  <c r="E239" i="4"/>
  <c r="F249" i="3"/>
  <c r="C250" i="3" s="1"/>
  <c r="I250" i="3" s="1"/>
  <c r="E235" i="5" l="1"/>
  <c r="C35" i="5"/>
  <c r="F239" i="4"/>
  <c r="D250" i="3"/>
  <c r="G249" i="3"/>
  <c r="E35" i="5" l="1"/>
  <c r="F235" i="5"/>
  <c r="D240" i="4"/>
  <c r="C240" i="4"/>
  <c r="G239" i="4"/>
  <c r="E250" i="3"/>
  <c r="C236" i="5" l="1"/>
  <c r="D236" i="5"/>
  <c r="F35" i="5"/>
  <c r="G235" i="5"/>
  <c r="G35" i="5" s="1"/>
  <c r="E240" i="4"/>
  <c r="F250" i="3"/>
  <c r="C251" i="3" s="1"/>
  <c r="I251" i="3" s="1"/>
  <c r="E236" i="5" l="1"/>
  <c r="F240" i="4"/>
  <c r="D251" i="3"/>
  <c r="G250" i="3"/>
  <c r="F236" i="5" l="1"/>
  <c r="D241" i="4"/>
  <c r="C241" i="4"/>
  <c r="G240" i="4"/>
  <c r="E251" i="3"/>
  <c r="E241" i="4" l="1"/>
  <c r="F241" i="4" s="1"/>
  <c r="G241" i="4" s="1"/>
  <c r="C237" i="5"/>
  <c r="D237" i="5"/>
  <c r="G236" i="5"/>
  <c r="F251" i="3"/>
  <c r="C252" i="3" s="1"/>
  <c r="I252" i="3" s="1"/>
  <c r="D242" i="4" l="1"/>
  <c r="C242" i="4"/>
  <c r="E237" i="5"/>
  <c r="D252" i="3"/>
  <c r="G251" i="3"/>
  <c r="E242" i="4" l="1"/>
  <c r="F242" i="4" s="1"/>
  <c r="D243" i="4" s="1"/>
  <c r="F237" i="5"/>
  <c r="E252" i="3"/>
  <c r="G242" i="4" l="1"/>
  <c r="C243" i="4"/>
  <c r="E243" i="4" s="1"/>
  <c r="F243" i="4" s="1"/>
  <c r="C238" i="5"/>
  <c r="D238" i="5"/>
  <c r="G237" i="5"/>
  <c r="F252" i="3"/>
  <c r="C253" i="3" s="1"/>
  <c r="I253" i="3" s="1"/>
  <c r="C244" i="4" l="1"/>
  <c r="D244" i="4"/>
  <c r="G243" i="4"/>
  <c r="E238" i="5"/>
  <c r="D253" i="3"/>
  <c r="G252" i="3"/>
  <c r="E244" i="4" l="1"/>
  <c r="F244" i="4" s="1"/>
  <c r="D245" i="4" s="1"/>
  <c r="F238" i="5"/>
  <c r="E253" i="3"/>
  <c r="F253" i="3" s="1"/>
  <c r="C254" i="3" s="1"/>
  <c r="I254" i="3" s="1"/>
  <c r="C245" i="4" l="1"/>
  <c r="E245" i="4" s="1"/>
  <c r="F245" i="4" s="1"/>
  <c r="D246" i="4" s="1"/>
  <c r="G244" i="4"/>
  <c r="C239" i="5"/>
  <c r="D239" i="5"/>
  <c r="G238" i="5"/>
  <c r="D254" i="3"/>
  <c r="G253" i="3"/>
  <c r="C246" i="4" l="1"/>
  <c r="E246" i="4" s="1"/>
  <c r="F246" i="4" s="1"/>
  <c r="G246" i="4" s="1"/>
  <c r="G245" i="4"/>
  <c r="E239" i="5"/>
  <c r="E254" i="3"/>
  <c r="F254" i="3" s="1"/>
  <c r="C255" i="3" s="1"/>
  <c r="I255" i="3" s="1"/>
  <c r="C247" i="4" l="1"/>
  <c r="C36" i="4" s="1"/>
  <c r="D247" i="4"/>
  <c r="D36" i="4" s="1"/>
  <c r="F239" i="5"/>
  <c r="G254" i="3"/>
  <c r="D255" i="3"/>
  <c r="E255" i="3" l="1"/>
  <c r="F255" i="3" s="1"/>
  <c r="C256" i="3" s="1"/>
  <c r="I256" i="3" s="1"/>
  <c r="E247" i="4"/>
  <c r="F247" i="4" s="1"/>
  <c r="C240" i="5"/>
  <c r="D240" i="5"/>
  <c r="G239" i="5"/>
  <c r="E36" i="4"/>
  <c r="G255" i="3" l="1"/>
  <c r="D256" i="3"/>
  <c r="E240" i="5"/>
  <c r="D248" i="4"/>
  <c r="C248" i="4"/>
  <c r="G247" i="4"/>
  <c r="G36" i="4" s="1"/>
  <c r="F36" i="4"/>
  <c r="E256" i="3" l="1"/>
  <c r="F256" i="3" s="1"/>
  <c r="F240" i="5"/>
  <c r="E248" i="4"/>
  <c r="C257" i="3" l="1"/>
  <c r="I257" i="3" s="1"/>
  <c r="D257" i="3"/>
  <c r="G256" i="3"/>
  <c r="C241" i="5"/>
  <c r="D241" i="5"/>
  <c r="G240" i="5"/>
  <c r="F248" i="4"/>
  <c r="E257" i="3" l="1"/>
  <c r="F257" i="3" s="1"/>
  <c r="E241" i="5"/>
  <c r="F241" i="5" s="1"/>
  <c r="D249" i="4"/>
  <c r="C249" i="4"/>
  <c r="G248" i="4"/>
  <c r="C258" i="3" l="1"/>
  <c r="I258" i="3" s="1"/>
  <c r="G257" i="3"/>
  <c r="D258" i="3"/>
  <c r="C242" i="5"/>
  <c r="D242" i="5"/>
  <c r="G241" i="5"/>
  <c r="E249" i="4"/>
  <c r="E258" i="3" l="1"/>
  <c r="F258" i="3" s="1"/>
  <c r="E242" i="5"/>
  <c r="F242" i="5" s="1"/>
  <c r="F249" i="4"/>
  <c r="C259" i="3" l="1"/>
  <c r="I259" i="3" s="1"/>
  <c r="G258" i="3"/>
  <c r="D259" i="3"/>
  <c r="C243" i="5"/>
  <c r="D243" i="5"/>
  <c r="G242" i="5"/>
  <c r="D250" i="4"/>
  <c r="C250" i="4"/>
  <c r="G249" i="4"/>
  <c r="D37" i="3" l="1"/>
  <c r="C37" i="3"/>
  <c r="E259" i="3"/>
  <c r="E243" i="5"/>
  <c r="F243" i="5" s="1"/>
  <c r="E250" i="4"/>
  <c r="E37" i="3" l="1"/>
  <c r="F259" i="3"/>
  <c r="C244" i="5"/>
  <c r="D244" i="5"/>
  <c r="G243" i="5"/>
  <c r="F250" i="4"/>
  <c r="C260" i="3" l="1"/>
  <c r="I260" i="3" s="1"/>
  <c r="G259" i="3"/>
  <c r="G37" i="3" s="1"/>
  <c r="F37" i="3"/>
  <c r="D260" i="3"/>
  <c r="E244" i="5"/>
  <c r="F244" i="5" s="1"/>
  <c r="D251" i="4"/>
  <c r="C251" i="4"/>
  <c r="G250" i="4"/>
  <c r="E260" i="3" l="1"/>
  <c r="F260" i="3" s="1"/>
  <c r="C245" i="5"/>
  <c r="D245" i="5"/>
  <c r="G244" i="5"/>
  <c r="E251" i="4"/>
  <c r="C261" i="3" l="1"/>
  <c r="I261" i="3" s="1"/>
  <c r="G260" i="3"/>
  <c r="D261" i="3"/>
  <c r="E245" i="5"/>
  <c r="F245" i="5" s="1"/>
  <c r="F251" i="4"/>
  <c r="E261" i="3" l="1"/>
  <c r="F261" i="3" s="1"/>
  <c r="C262" i="3" s="1"/>
  <c r="I262" i="3" s="1"/>
  <c r="C246" i="5"/>
  <c r="D246" i="5"/>
  <c r="G245" i="5"/>
  <c r="D252" i="4"/>
  <c r="C252" i="4"/>
  <c r="G251" i="4"/>
  <c r="G261" i="3" l="1"/>
  <c r="D262" i="3"/>
  <c r="E262" i="3" s="1"/>
  <c r="E246" i="5"/>
  <c r="F246" i="5" s="1"/>
  <c r="E252" i="4"/>
  <c r="C247" i="5" l="1"/>
  <c r="D247" i="5"/>
  <c r="D36" i="5" s="1"/>
  <c r="G246" i="5"/>
  <c r="F252" i="4"/>
  <c r="F262" i="3"/>
  <c r="C263" i="3" s="1"/>
  <c r="I263" i="3" s="1"/>
  <c r="E247" i="5" l="1"/>
  <c r="C36" i="5"/>
  <c r="D253" i="4"/>
  <c r="C253" i="4"/>
  <c r="G252" i="4"/>
  <c r="D263" i="3"/>
  <c r="G262" i="3"/>
  <c r="E253" i="4" l="1"/>
  <c r="F253" i="4" s="1"/>
  <c r="G253" i="4" s="1"/>
  <c r="E36" i="5"/>
  <c r="F247" i="5"/>
  <c r="E263" i="3"/>
  <c r="D254" i="4" l="1"/>
  <c r="C254" i="4"/>
  <c r="C248" i="5"/>
  <c r="D248" i="5"/>
  <c r="F36" i="5"/>
  <c r="G247" i="5"/>
  <c r="G36" i="5" s="1"/>
  <c r="F263" i="3"/>
  <c r="C264" i="3" s="1"/>
  <c r="I264" i="3" s="1"/>
  <c r="E254" i="4" l="1"/>
  <c r="F254" i="4" s="1"/>
  <c r="D255" i="4" s="1"/>
  <c r="E248" i="5"/>
  <c r="D264" i="3"/>
  <c r="G263" i="3"/>
  <c r="G254" i="4" l="1"/>
  <c r="C255" i="4"/>
  <c r="E255" i="4" s="1"/>
  <c r="F255" i="4" s="1"/>
  <c r="D256" i="4" s="1"/>
  <c r="F248" i="5"/>
  <c r="E264" i="3"/>
  <c r="G255" i="4" l="1"/>
  <c r="C256" i="4"/>
  <c r="E256" i="4" s="1"/>
  <c r="F256" i="4" s="1"/>
  <c r="G256" i="4" s="1"/>
  <c r="C249" i="5"/>
  <c r="D249" i="5"/>
  <c r="G248" i="5"/>
  <c r="F264" i="3"/>
  <c r="C265" i="3" s="1"/>
  <c r="I265" i="3" s="1"/>
  <c r="D257" i="4" l="1"/>
  <c r="C257" i="4"/>
  <c r="E249" i="5"/>
  <c r="D265" i="3"/>
  <c r="G264" i="3"/>
  <c r="E257" i="4" l="1"/>
  <c r="F257" i="4" s="1"/>
  <c r="F249" i="5"/>
  <c r="E265" i="3"/>
  <c r="F265" i="3" s="1"/>
  <c r="C266" i="3" s="1"/>
  <c r="I266" i="3" s="1"/>
  <c r="C258" i="4" l="1"/>
  <c r="G257" i="4"/>
  <c r="D258" i="4"/>
  <c r="C250" i="5"/>
  <c r="D250" i="5"/>
  <c r="G249" i="5"/>
  <c r="D266" i="3"/>
  <c r="G265" i="3"/>
  <c r="E266" i="3" l="1"/>
  <c r="F266" i="3" s="1"/>
  <c r="C267" i="3" s="1"/>
  <c r="I267" i="3" s="1"/>
  <c r="E258" i="4"/>
  <c r="F258" i="4" s="1"/>
  <c r="D259" i="4" s="1"/>
  <c r="D37" i="4" s="1"/>
  <c r="E250" i="5"/>
  <c r="G266" i="3" l="1"/>
  <c r="D267" i="3"/>
  <c r="E267" i="3" s="1"/>
  <c r="F267" i="3" s="1"/>
  <c r="C268" i="3" s="1"/>
  <c r="I268" i="3" s="1"/>
  <c r="G258" i="4"/>
  <c r="C259" i="4"/>
  <c r="E259" i="4" s="1"/>
  <c r="F250" i="5"/>
  <c r="C37" i="4" l="1"/>
  <c r="F259" i="4"/>
  <c r="E37" i="4"/>
  <c r="C251" i="5"/>
  <c r="D251" i="5"/>
  <c r="G250" i="5"/>
  <c r="D268" i="3"/>
  <c r="G267" i="3"/>
  <c r="E268" i="3" l="1"/>
  <c r="F268" i="3" s="1"/>
  <c r="C269" i="3" s="1"/>
  <c r="I269" i="3" s="1"/>
  <c r="F37" i="4"/>
  <c r="G259" i="4"/>
  <c r="G37" i="4" s="1"/>
  <c r="D260" i="4"/>
  <c r="C260" i="4"/>
  <c r="E251" i="5"/>
  <c r="E260" i="4" l="1"/>
  <c r="F260" i="4" s="1"/>
  <c r="C261" i="4" s="1"/>
  <c r="G268" i="3"/>
  <c r="D269" i="3"/>
  <c r="E269" i="3" s="1"/>
  <c r="F269" i="3" s="1"/>
  <c r="C270" i="3" s="1"/>
  <c r="I270" i="3" s="1"/>
  <c r="F251" i="5"/>
  <c r="D261" i="4"/>
  <c r="G260" i="4" l="1"/>
  <c r="C252" i="5"/>
  <c r="D252" i="5"/>
  <c r="G251" i="5"/>
  <c r="E261" i="4"/>
  <c r="D270" i="3"/>
  <c r="G269" i="3"/>
  <c r="E270" i="3" l="1"/>
  <c r="F270" i="3" s="1"/>
  <c r="C271" i="3" s="1"/>
  <c r="I271" i="3" s="1"/>
  <c r="E252" i="5"/>
  <c r="F261" i="4"/>
  <c r="G270" i="3" l="1"/>
  <c r="D271" i="3"/>
  <c r="E271" i="3" s="1"/>
  <c r="F252" i="5"/>
  <c r="D262" i="4"/>
  <c r="C262" i="4"/>
  <c r="G261" i="4"/>
  <c r="C38" i="3"/>
  <c r="D38" i="3" l="1"/>
  <c r="C253" i="5"/>
  <c r="D253" i="5"/>
  <c r="G252" i="5"/>
  <c r="E262" i="4"/>
  <c r="E38" i="3"/>
  <c r="F271" i="3"/>
  <c r="C272" i="3" s="1"/>
  <c r="I272" i="3" s="1"/>
  <c r="E253" i="5" l="1"/>
  <c r="F253" i="5" s="1"/>
  <c r="F262" i="4"/>
  <c r="D272" i="3"/>
  <c r="F38" i="3"/>
  <c r="G271" i="3"/>
  <c r="G38" i="3" s="1"/>
  <c r="C254" i="5" l="1"/>
  <c r="D254" i="5"/>
  <c r="G253" i="5"/>
  <c r="D263" i="4"/>
  <c r="C263" i="4"/>
  <c r="G262" i="4"/>
  <c r="E272" i="3"/>
  <c r="E254" i="5" l="1"/>
  <c r="F254" i="5" s="1"/>
  <c r="C255" i="5" s="1"/>
  <c r="E263" i="4"/>
  <c r="F272" i="3"/>
  <c r="C273" i="3" s="1"/>
  <c r="I273" i="3" s="1"/>
  <c r="G254" i="5" l="1"/>
  <c r="D255" i="5"/>
  <c r="E255" i="5" s="1"/>
  <c r="F255" i="5" s="1"/>
  <c r="F263" i="4"/>
  <c r="D273" i="3"/>
  <c r="G272" i="3"/>
  <c r="C256" i="5" l="1"/>
  <c r="D256" i="5"/>
  <c r="G255" i="5"/>
  <c r="D264" i="4"/>
  <c r="C264" i="4"/>
  <c r="G263" i="4"/>
  <c r="E273" i="3"/>
  <c r="E256" i="5" l="1"/>
  <c r="F256" i="5" s="1"/>
  <c r="E264" i="4"/>
  <c r="F273" i="3"/>
  <c r="C274" i="3" s="1"/>
  <c r="I274" i="3" s="1"/>
  <c r="C257" i="5" l="1"/>
  <c r="D257" i="5"/>
  <c r="G256" i="5"/>
  <c r="F264" i="4"/>
  <c r="D274" i="3"/>
  <c r="G273" i="3"/>
  <c r="E257" i="5" l="1"/>
  <c r="F257" i="5" s="1"/>
  <c r="D258" i="5" s="1"/>
  <c r="D265" i="4"/>
  <c r="C265" i="4"/>
  <c r="G264" i="4"/>
  <c r="E274" i="3"/>
  <c r="C258" i="5" l="1"/>
  <c r="E258" i="5" s="1"/>
  <c r="F258" i="5" s="1"/>
  <c r="G257" i="5"/>
  <c r="E265" i="4"/>
  <c r="F265" i="4" s="1"/>
  <c r="D266" i="4" s="1"/>
  <c r="F274" i="3"/>
  <c r="C275" i="3" s="1"/>
  <c r="I275" i="3" s="1"/>
  <c r="G265" i="4" l="1"/>
  <c r="C266" i="4"/>
  <c r="E266" i="4" s="1"/>
  <c r="F266" i="4" s="1"/>
  <c r="C259" i="5"/>
  <c r="D259" i="5"/>
  <c r="D37" i="5" s="1"/>
  <c r="G258" i="5"/>
  <c r="D275" i="3"/>
  <c r="G274" i="3"/>
  <c r="C267" i="4" l="1"/>
  <c r="D267" i="4"/>
  <c r="G266" i="4"/>
  <c r="E259" i="5"/>
  <c r="C37" i="5"/>
  <c r="E275" i="3"/>
  <c r="E267" i="4" l="1"/>
  <c r="F267" i="4" s="1"/>
  <c r="C268" i="4" s="1"/>
  <c r="E37" i="5"/>
  <c r="F259" i="5"/>
  <c r="F275" i="3"/>
  <c r="C276" i="3" s="1"/>
  <c r="I276" i="3" s="1"/>
  <c r="G267" i="4" l="1"/>
  <c r="D268" i="4"/>
  <c r="E268" i="4" s="1"/>
  <c r="F268" i="4" s="1"/>
  <c r="C260" i="5"/>
  <c r="D260" i="5"/>
  <c r="F37" i="5"/>
  <c r="G259" i="5"/>
  <c r="G37" i="5" s="1"/>
  <c r="D276" i="3"/>
  <c r="G275" i="3"/>
  <c r="E260" i="5" l="1"/>
  <c r="D269" i="4"/>
  <c r="C269" i="4"/>
  <c r="G268" i="4"/>
  <c r="E276" i="3"/>
  <c r="F260" i="5" l="1"/>
  <c r="E269" i="4"/>
  <c r="F269" i="4" s="1"/>
  <c r="F276" i="3"/>
  <c r="C277" i="3" l="1"/>
  <c r="I277" i="3" s="1"/>
  <c r="C261" i="5"/>
  <c r="D261" i="5"/>
  <c r="G260" i="5"/>
  <c r="D270" i="4"/>
  <c r="C270" i="4"/>
  <c r="G269" i="4"/>
  <c r="D277" i="3"/>
  <c r="G276" i="3"/>
  <c r="E270" i="4" l="1"/>
  <c r="F270" i="4" s="1"/>
  <c r="D271" i="4" s="1"/>
  <c r="D38" i="4" s="1"/>
  <c r="E261" i="5"/>
  <c r="E277" i="3"/>
  <c r="F277" i="3" l="1"/>
  <c r="G277" i="3" s="1"/>
  <c r="C271" i="4"/>
  <c r="E271" i="4" s="1"/>
  <c r="G270" i="4"/>
  <c r="F261" i="5"/>
  <c r="D278" i="3" l="1"/>
  <c r="C278" i="3"/>
  <c r="I278" i="3" s="1"/>
  <c r="C38" i="4"/>
  <c r="C262" i="5"/>
  <c r="D262" i="5"/>
  <c r="G261" i="5"/>
  <c r="E38" i="4"/>
  <c r="F271" i="4"/>
  <c r="E278" i="3" l="1"/>
  <c r="F278" i="3" s="1"/>
  <c r="G278" i="3" s="1"/>
  <c r="E262" i="5"/>
  <c r="D272" i="4"/>
  <c r="C272" i="4"/>
  <c r="F38" i="4"/>
  <c r="G271" i="4"/>
  <c r="G38" i="4" s="1"/>
  <c r="D279" i="3" l="1"/>
  <c r="C279" i="3"/>
  <c r="I279" i="3" s="1"/>
  <c r="F262" i="5"/>
  <c r="E272" i="4"/>
  <c r="E279" i="3" l="1"/>
  <c r="F279" i="3" s="1"/>
  <c r="C280" i="3" s="1"/>
  <c r="I280" i="3" s="1"/>
  <c r="C263" i="5"/>
  <c r="D263" i="5"/>
  <c r="G262" i="5"/>
  <c r="F272" i="4"/>
  <c r="G279" i="3" l="1"/>
  <c r="D280" i="3"/>
  <c r="E280" i="3" s="1"/>
  <c r="F280" i="3" s="1"/>
  <c r="D281" i="3" s="1"/>
  <c r="E263" i="5"/>
  <c r="D273" i="4"/>
  <c r="C273" i="4"/>
  <c r="G272" i="4"/>
  <c r="G280" i="3" l="1"/>
  <c r="C281" i="3"/>
  <c r="F263" i="5"/>
  <c r="E273" i="4"/>
  <c r="E281" i="3" l="1"/>
  <c r="F281" i="3" s="1"/>
  <c r="C282" i="3" s="1"/>
  <c r="I282" i="3" s="1"/>
  <c r="I281" i="3"/>
  <c r="C264" i="5"/>
  <c r="D264" i="5"/>
  <c r="G263" i="5"/>
  <c r="F273" i="4"/>
  <c r="G281" i="3" l="1"/>
  <c r="D282" i="3"/>
  <c r="E282" i="3" s="1"/>
  <c r="F282" i="3" s="1"/>
  <c r="C283" i="3" s="1"/>
  <c r="I283" i="3" s="1"/>
  <c r="E264" i="5"/>
  <c r="D274" i="4"/>
  <c r="C274" i="4"/>
  <c r="G273" i="4"/>
  <c r="D283" i="3" l="1"/>
  <c r="E283" i="3" s="1"/>
  <c r="F283" i="3" s="1"/>
  <c r="C284" i="3" s="1"/>
  <c r="I284" i="3" s="1"/>
  <c r="C39" i="3"/>
  <c r="G282" i="3"/>
  <c r="F264" i="5"/>
  <c r="E274" i="4"/>
  <c r="D39" i="3" l="1"/>
  <c r="C265" i="5"/>
  <c r="D265" i="5"/>
  <c r="G264" i="5"/>
  <c r="F274" i="4"/>
  <c r="E39" i="3"/>
  <c r="D284" i="3"/>
  <c r="F39" i="3"/>
  <c r="G283" i="3"/>
  <c r="G39" i="3" s="1"/>
  <c r="E265" i="5" l="1"/>
  <c r="F265" i="5" s="1"/>
  <c r="C266" i="5" s="1"/>
  <c r="D275" i="4"/>
  <c r="C275" i="4"/>
  <c r="G274" i="4"/>
  <c r="E284" i="3"/>
  <c r="D266" i="5" l="1"/>
  <c r="E266" i="5" s="1"/>
  <c r="F266" i="5" s="1"/>
  <c r="G265" i="5"/>
  <c r="E275" i="4"/>
  <c r="F284" i="3"/>
  <c r="C285" i="3" s="1"/>
  <c r="I285" i="3" s="1"/>
  <c r="C267" i="5" l="1"/>
  <c r="D267" i="5"/>
  <c r="G266" i="5"/>
  <c r="F275" i="4"/>
  <c r="D285" i="3"/>
  <c r="G284" i="3"/>
  <c r="E267" i="5" l="1"/>
  <c r="F267" i="5" s="1"/>
  <c r="D276" i="4"/>
  <c r="C276" i="4"/>
  <c r="G275" i="4"/>
  <c r="E285" i="3"/>
  <c r="C268" i="5" l="1"/>
  <c r="D268" i="5"/>
  <c r="G267" i="5"/>
  <c r="E276" i="4"/>
  <c r="F285" i="3"/>
  <c r="C286" i="3" s="1"/>
  <c r="I286" i="3" s="1"/>
  <c r="E268" i="5" l="1"/>
  <c r="F268" i="5" s="1"/>
  <c r="D269" i="5" s="1"/>
  <c r="F276" i="4"/>
  <c r="D286" i="3"/>
  <c r="G285" i="3"/>
  <c r="C269" i="5" l="1"/>
  <c r="E269" i="5" s="1"/>
  <c r="F269" i="5" s="1"/>
  <c r="G268" i="5"/>
  <c r="D277" i="4"/>
  <c r="C277" i="4"/>
  <c r="G276" i="4"/>
  <c r="E286" i="3"/>
  <c r="E277" i="4" l="1"/>
  <c r="F277" i="4" s="1"/>
  <c r="C278" i="4" s="1"/>
  <c r="C270" i="5"/>
  <c r="D270" i="5"/>
  <c r="G269" i="5"/>
  <c r="F286" i="3"/>
  <c r="C287" i="3" s="1"/>
  <c r="I287" i="3" s="1"/>
  <c r="D278" i="4" l="1"/>
  <c r="E278" i="4" s="1"/>
  <c r="F278" i="4" s="1"/>
  <c r="G277" i="4"/>
  <c r="E270" i="5"/>
  <c r="F270" i="5" s="1"/>
  <c r="D287" i="3"/>
  <c r="G286" i="3"/>
  <c r="C271" i="5" l="1"/>
  <c r="D271" i="5"/>
  <c r="D38" i="5" s="1"/>
  <c r="G270" i="5"/>
  <c r="D279" i="4"/>
  <c r="C279" i="4"/>
  <c r="G278" i="4"/>
  <c r="E287" i="3"/>
  <c r="E279" i="4" l="1"/>
  <c r="F279" i="4" s="1"/>
  <c r="G279" i="4" s="1"/>
  <c r="E271" i="5"/>
  <c r="C38" i="5"/>
  <c r="F287" i="3"/>
  <c r="C288" i="3" s="1"/>
  <c r="I288" i="3" s="1"/>
  <c r="D280" i="4" l="1"/>
  <c r="C280" i="4"/>
  <c r="E38" i="5"/>
  <c r="F271" i="5"/>
  <c r="D288" i="3"/>
  <c r="G287" i="3"/>
  <c r="E280" i="4" l="1"/>
  <c r="F280" i="4" s="1"/>
  <c r="C281" i="4" s="1"/>
  <c r="C272" i="5"/>
  <c r="D272" i="5"/>
  <c r="F38" i="5"/>
  <c r="G271" i="5"/>
  <c r="G38" i="5" s="1"/>
  <c r="E288" i="3"/>
  <c r="G280" i="4" l="1"/>
  <c r="D281" i="4"/>
  <c r="E281" i="4" s="1"/>
  <c r="F281" i="4" s="1"/>
  <c r="D282" i="4" s="1"/>
  <c r="E272" i="5"/>
  <c r="F288" i="3"/>
  <c r="C289" i="3" s="1"/>
  <c r="I289" i="3" s="1"/>
  <c r="G281" i="4" l="1"/>
  <c r="C282" i="4"/>
  <c r="E282" i="4" s="1"/>
  <c r="F282" i="4" s="1"/>
  <c r="F272" i="5"/>
  <c r="D289" i="3"/>
  <c r="G288" i="3"/>
  <c r="C273" i="5" l="1"/>
  <c r="D273" i="5"/>
  <c r="G272" i="5"/>
  <c r="C283" i="4"/>
  <c r="D283" i="4"/>
  <c r="D39" i="4" s="1"/>
  <c r="G282" i="4"/>
  <c r="E289" i="3"/>
  <c r="F289" i="3" s="1"/>
  <c r="C290" i="3" s="1"/>
  <c r="I290" i="3" s="1"/>
  <c r="E273" i="5" l="1"/>
  <c r="E283" i="4"/>
  <c r="C39" i="4"/>
  <c r="D290" i="3"/>
  <c r="G289" i="3"/>
  <c r="F273" i="5" l="1"/>
  <c r="E39" i="4"/>
  <c r="F283" i="4"/>
  <c r="E290" i="3"/>
  <c r="F290" i="3" s="1"/>
  <c r="C291" i="3" s="1"/>
  <c r="I291" i="3" s="1"/>
  <c r="C274" i="5" l="1"/>
  <c r="D274" i="5"/>
  <c r="G273" i="5"/>
  <c r="D284" i="4"/>
  <c r="C284" i="4"/>
  <c r="F39" i="4"/>
  <c r="G283" i="4"/>
  <c r="G39" i="4" s="1"/>
  <c r="G290" i="3"/>
  <c r="D291" i="3"/>
  <c r="E291" i="3" l="1"/>
  <c r="F291" i="3" s="1"/>
  <c r="C292" i="3" s="1"/>
  <c r="I292" i="3" s="1"/>
  <c r="E274" i="5"/>
  <c r="E284" i="4"/>
  <c r="G291" i="3" l="1"/>
  <c r="D292" i="3"/>
  <c r="E292" i="3" s="1"/>
  <c r="F292" i="3" s="1"/>
  <c r="C293" i="3" s="1"/>
  <c r="I293" i="3" s="1"/>
  <c r="F274" i="5"/>
  <c r="F284" i="4"/>
  <c r="G292" i="3" l="1"/>
  <c r="D293" i="3"/>
  <c r="E293" i="3" s="1"/>
  <c r="F293" i="3" s="1"/>
  <c r="C294" i="3" s="1"/>
  <c r="I294" i="3" s="1"/>
  <c r="C275" i="5"/>
  <c r="D275" i="5"/>
  <c r="G274" i="5"/>
  <c r="C285" i="4"/>
  <c r="D285" i="4"/>
  <c r="G284" i="4"/>
  <c r="E275" i="5" l="1"/>
  <c r="E285" i="4"/>
  <c r="D294" i="3"/>
  <c r="G293" i="3"/>
  <c r="F275" i="5" l="1"/>
  <c r="F285" i="4"/>
  <c r="E294" i="3"/>
  <c r="F294" i="3" s="1"/>
  <c r="C295" i="3" s="1"/>
  <c r="I295" i="3" s="1"/>
  <c r="C276" i="5" l="1"/>
  <c r="D276" i="5"/>
  <c r="G275" i="5"/>
  <c r="D286" i="4"/>
  <c r="C286" i="4"/>
  <c r="G285" i="4"/>
  <c r="G294" i="3"/>
  <c r="D295" i="3"/>
  <c r="C40" i="3"/>
  <c r="D40" i="3" l="1"/>
  <c r="E276" i="5"/>
  <c r="E286" i="4"/>
  <c r="E295" i="3"/>
  <c r="E40" i="3" s="1"/>
  <c r="F276" i="5" l="1"/>
  <c r="F286" i="4"/>
  <c r="F295" i="3"/>
  <c r="C296" i="3" s="1"/>
  <c r="I296" i="3" s="1"/>
  <c r="C277" i="5" l="1"/>
  <c r="D277" i="5"/>
  <c r="G276" i="5"/>
  <c r="C287" i="4"/>
  <c r="D287" i="4"/>
  <c r="G286" i="4"/>
  <c r="G295" i="3"/>
  <c r="G40" i="3" s="1"/>
  <c r="F40" i="3"/>
  <c r="D296" i="3"/>
  <c r="E296" i="3" l="1"/>
  <c r="F296" i="3" s="1"/>
  <c r="C297" i="3" s="1"/>
  <c r="I297" i="3" s="1"/>
  <c r="E277" i="5"/>
  <c r="F277" i="5" s="1"/>
  <c r="E287" i="4"/>
  <c r="C278" i="5" l="1"/>
  <c r="D278" i="5"/>
  <c r="G277" i="5"/>
  <c r="F287" i="4"/>
  <c r="D297" i="3"/>
  <c r="G296" i="3"/>
  <c r="E278" i="5" l="1"/>
  <c r="F278" i="5" s="1"/>
  <c r="D279" i="5" s="1"/>
  <c r="D288" i="4"/>
  <c r="C288" i="4"/>
  <c r="G287" i="4"/>
  <c r="E297" i="3"/>
  <c r="G278" i="5" l="1"/>
  <c r="C279" i="5"/>
  <c r="E279" i="5" s="1"/>
  <c r="F279" i="5" s="1"/>
  <c r="E288" i="4"/>
  <c r="F297" i="3"/>
  <c r="C298" i="3" s="1"/>
  <c r="I298" i="3" s="1"/>
  <c r="C280" i="5" l="1"/>
  <c r="D280" i="5"/>
  <c r="G279" i="5"/>
  <c r="F288" i="4"/>
  <c r="D298" i="3"/>
  <c r="G297" i="3"/>
  <c r="E280" i="5" l="1"/>
  <c r="F280" i="5" s="1"/>
  <c r="C289" i="4"/>
  <c r="D289" i="4"/>
  <c r="G288" i="4"/>
  <c r="E298" i="3"/>
  <c r="E289" i="4" l="1"/>
  <c r="F289" i="4" s="1"/>
  <c r="D290" i="4" s="1"/>
  <c r="C281" i="5"/>
  <c r="D281" i="5"/>
  <c r="G280" i="5"/>
  <c r="F298" i="3"/>
  <c r="C299" i="3" s="1"/>
  <c r="I299" i="3" s="1"/>
  <c r="E281" i="5" l="1"/>
  <c r="F281" i="5" s="1"/>
  <c r="G281" i="5" s="1"/>
  <c r="G289" i="4"/>
  <c r="C290" i="4"/>
  <c r="E290" i="4" s="1"/>
  <c r="F290" i="4" s="1"/>
  <c r="D299" i="3"/>
  <c r="G298" i="3"/>
  <c r="D282" i="5" l="1"/>
  <c r="C282" i="5"/>
  <c r="C291" i="4"/>
  <c r="D291" i="4"/>
  <c r="G290" i="4"/>
  <c r="E299" i="3"/>
  <c r="E282" i="5" l="1"/>
  <c r="F282" i="5" s="1"/>
  <c r="C283" i="5" s="1"/>
  <c r="C39" i="5" s="1"/>
  <c r="E291" i="4"/>
  <c r="F291" i="4" s="1"/>
  <c r="D292" i="4" s="1"/>
  <c r="F299" i="3"/>
  <c r="C300" i="3" s="1"/>
  <c r="I300" i="3" s="1"/>
  <c r="D283" i="5" l="1"/>
  <c r="D39" i="5" s="1"/>
  <c r="G282" i="5"/>
  <c r="G291" i="4"/>
  <c r="C292" i="4"/>
  <c r="E292" i="4" s="1"/>
  <c r="F292" i="4" s="1"/>
  <c r="D300" i="3"/>
  <c r="G299" i="3"/>
  <c r="E283" i="5" l="1"/>
  <c r="C293" i="4"/>
  <c r="D293" i="4"/>
  <c r="G292" i="4"/>
  <c r="E300" i="3"/>
  <c r="F283" i="5" l="1"/>
  <c r="E39" i="5"/>
  <c r="E293" i="4"/>
  <c r="F293" i="4" s="1"/>
  <c r="D294" i="4" s="1"/>
  <c r="F300" i="3"/>
  <c r="C301" i="3" s="1"/>
  <c r="I301" i="3" s="1"/>
  <c r="G283" i="5" l="1"/>
  <c r="G39" i="5" s="1"/>
  <c r="C284" i="5"/>
  <c r="D284" i="5"/>
  <c r="F39" i="5"/>
  <c r="G293" i="4"/>
  <c r="C294" i="4"/>
  <c r="E294" i="4" s="1"/>
  <c r="F294" i="4" s="1"/>
  <c r="D301" i="3"/>
  <c r="G300" i="3"/>
  <c r="E284" i="5" l="1"/>
  <c r="F284" i="5" s="1"/>
  <c r="C285" i="5" s="1"/>
  <c r="C295" i="4"/>
  <c r="D295" i="4"/>
  <c r="D40" i="4" s="1"/>
  <c r="G294" i="4"/>
  <c r="E301" i="3"/>
  <c r="F301" i="3" s="1"/>
  <c r="C302" i="3" s="1"/>
  <c r="I302" i="3" s="1"/>
  <c r="G284" i="5" l="1"/>
  <c r="D285" i="5"/>
  <c r="E285" i="5" s="1"/>
  <c r="E295" i="4"/>
  <c r="C40" i="4"/>
  <c r="G301" i="3"/>
  <c r="D302" i="3"/>
  <c r="E302" i="3" l="1"/>
  <c r="F302" i="3" s="1"/>
  <c r="C303" i="3" s="1"/>
  <c r="I303" i="3" s="1"/>
  <c r="F285" i="5"/>
  <c r="E40" i="4"/>
  <c r="F295" i="4"/>
  <c r="D303" i="3"/>
  <c r="G302" i="3" l="1"/>
  <c r="E303" i="3"/>
  <c r="F303" i="3" s="1"/>
  <c r="C304" i="3" s="1"/>
  <c r="I304" i="3" s="1"/>
  <c r="C286" i="5"/>
  <c r="D286" i="5"/>
  <c r="G285" i="5"/>
  <c r="D296" i="4"/>
  <c r="C296" i="4"/>
  <c r="F40" i="4"/>
  <c r="G295" i="4"/>
  <c r="G40" i="4" s="1"/>
  <c r="D304" i="3" l="1"/>
  <c r="E304" i="3" s="1"/>
  <c r="F304" i="3" s="1"/>
  <c r="C305" i="3" s="1"/>
  <c r="I305" i="3" s="1"/>
  <c r="G303" i="3"/>
  <c r="E286" i="5"/>
  <c r="E296" i="4"/>
  <c r="F286" i="5" l="1"/>
  <c r="F296" i="4"/>
  <c r="G304" i="3"/>
  <c r="D305" i="3"/>
  <c r="E305" i="3" l="1"/>
  <c r="F305" i="3" s="1"/>
  <c r="C306" i="3" s="1"/>
  <c r="I306" i="3" s="1"/>
  <c r="C287" i="5"/>
  <c r="D287" i="5"/>
  <c r="G286" i="5"/>
  <c r="C297" i="4"/>
  <c r="D297" i="4"/>
  <c r="G296" i="4"/>
  <c r="G305" i="3" l="1"/>
  <c r="D306" i="3"/>
  <c r="E306" i="3" s="1"/>
  <c r="F306" i="3" s="1"/>
  <c r="C307" i="3" s="1"/>
  <c r="I307" i="3" s="1"/>
  <c r="E287" i="5"/>
  <c r="E297" i="4"/>
  <c r="F287" i="5" l="1"/>
  <c r="F297" i="4"/>
  <c r="G306" i="3"/>
  <c r="D307" i="3"/>
  <c r="C41" i="3"/>
  <c r="D41" i="3" l="1"/>
  <c r="C288" i="5"/>
  <c r="D288" i="5"/>
  <c r="G287" i="5"/>
  <c r="D298" i="4"/>
  <c r="C298" i="4"/>
  <c r="G297" i="4"/>
  <c r="E307" i="3"/>
  <c r="F307" i="3" s="1"/>
  <c r="C308" i="3" s="1"/>
  <c r="I308" i="3" s="1"/>
  <c r="E288" i="5" l="1"/>
  <c r="E298" i="4"/>
  <c r="E41" i="3"/>
  <c r="D308" i="3"/>
  <c r="F41" i="3"/>
  <c r="G307" i="3"/>
  <c r="G41" i="3" s="1"/>
  <c r="F288" i="5" l="1"/>
  <c r="F298" i="4"/>
  <c r="E308" i="3"/>
  <c r="C289" i="5" l="1"/>
  <c r="D289" i="5"/>
  <c r="G288" i="5"/>
  <c r="C299" i="4"/>
  <c r="D299" i="4"/>
  <c r="G298" i="4"/>
  <c r="F308" i="3"/>
  <c r="C309" i="3" s="1"/>
  <c r="I309" i="3" s="1"/>
  <c r="E289" i="5" l="1"/>
  <c r="F289" i="5" s="1"/>
  <c r="E299" i="4"/>
  <c r="D309" i="3"/>
  <c r="G308" i="3"/>
  <c r="C290" i="5" l="1"/>
  <c r="D290" i="5"/>
  <c r="G289" i="5"/>
  <c r="F299" i="4"/>
  <c r="E309" i="3"/>
  <c r="E290" i="5" l="1"/>
  <c r="F290" i="5" s="1"/>
  <c r="C291" i="5" s="1"/>
  <c r="D300" i="4"/>
  <c r="C300" i="4"/>
  <c r="G299" i="4"/>
  <c r="F309" i="3"/>
  <c r="C310" i="3" s="1"/>
  <c r="I310" i="3" s="1"/>
  <c r="G290" i="5" l="1"/>
  <c r="D291" i="5"/>
  <c r="E291" i="5" s="1"/>
  <c r="F291" i="5" s="1"/>
  <c r="E300" i="4"/>
  <c r="D310" i="3"/>
  <c r="G309" i="3"/>
  <c r="C292" i="5" l="1"/>
  <c r="D292" i="5"/>
  <c r="G291" i="5"/>
  <c r="F300" i="4"/>
  <c r="E310" i="3"/>
  <c r="E292" i="5" l="1"/>
  <c r="F292" i="5" s="1"/>
  <c r="D293" i="5" s="1"/>
  <c r="C301" i="4"/>
  <c r="D301" i="4"/>
  <c r="G300" i="4"/>
  <c r="F310" i="3"/>
  <c r="C311" i="3" s="1"/>
  <c r="I311" i="3" s="1"/>
  <c r="C293" i="5" l="1"/>
  <c r="E293" i="5" s="1"/>
  <c r="F293" i="5" s="1"/>
  <c r="G292" i="5"/>
  <c r="E301" i="4"/>
  <c r="F301" i="4" s="1"/>
  <c r="D302" i="4" s="1"/>
  <c r="D311" i="3"/>
  <c r="G310" i="3"/>
  <c r="G301" i="4" l="1"/>
  <c r="C302" i="4"/>
  <c r="E302" i="4" s="1"/>
  <c r="F302" i="4" s="1"/>
  <c r="C294" i="5"/>
  <c r="D294" i="5"/>
  <c r="G293" i="5"/>
  <c r="E311" i="3"/>
  <c r="E294" i="5" l="1"/>
  <c r="F294" i="5" s="1"/>
  <c r="C303" i="4"/>
  <c r="D303" i="4"/>
  <c r="G302" i="4"/>
  <c r="F311" i="3"/>
  <c r="C312" i="3" s="1"/>
  <c r="I312" i="3" s="1"/>
  <c r="E303" i="4" l="1"/>
  <c r="F303" i="4" s="1"/>
  <c r="C304" i="4" s="1"/>
  <c r="C295" i="5"/>
  <c r="D295" i="5"/>
  <c r="D40" i="5" s="1"/>
  <c r="G294" i="5"/>
  <c r="D312" i="3"/>
  <c r="G311" i="3"/>
  <c r="D304" i="4" l="1"/>
  <c r="E304" i="4" s="1"/>
  <c r="F304" i="4" s="1"/>
  <c r="G303" i="4"/>
  <c r="E295" i="5"/>
  <c r="C40" i="5"/>
  <c r="E312" i="3"/>
  <c r="E40" i="5" l="1"/>
  <c r="F295" i="5"/>
  <c r="C305" i="4"/>
  <c r="D305" i="4"/>
  <c r="G304" i="4"/>
  <c r="F312" i="3"/>
  <c r="C313" i="3" s="1"/>
  <c r="I313" i="3" s="1"/>
  <c r="E305" i="4" l="1"/>
  <c r="F305" i="4" s="1"/>
  <c r="C306" i="4" s="1"/>
  <c r="C296" i="5"/>
  <c r="D296" i="5"/>
  <c r="F40" i="5"/>
  <c r="G295" i="5"/>
  <c r="G40" i="5" s="1"/>
  <c r="D313" i="3"/>
  <c r="G312" i="3"/>
  <c r="D306" i="4" l="1"/>
  <c r="E306" i="4" s="1"/>
  <c r="F306" i="4" s="1"/>
  <c r="G305" i="4"/>
  <c r="E296" i="5"/>
  <c r="E313" i="3"/>
  <c r="F313" i="3" s="1"/>
  <c r="C314" i="3" s="1"/>
  <c r="I314" i="3" s="1"/>
  <c r="F296" i="5" l="1"/>
  <c r="C307" i="4"/>
  <c r="D307" i="4"/>
  <c r="D41" i="4" s="1"/>
  <c r="G306" i="4"/>
  <c r="G313" i="3"/>
  <c r="D314" i="3"/>
  <c r="E314" i="3" l="1"/>
  <c r="F314" i="3" s="1"/>
  <c r="C315" i="3" s="1"/>
  <c r="I315" i="3" s="1"/>
  <c r="C297" i="5"/>
  <c r="D297" i="5"/>
  <c r="G296" i="5"/>
  <c r="E307" i="4"/>
  <c r="C41" i="4"/>
  <c r="D315" i="3" l="1"/>
  <c r="E315" i="3" s="1"/>
  <c r="F315" i="3" s="1"/>
  <c r="G314" i="3"/>
  <c r="E297" i="5"/>
  <c r="E41" i="4"/>
  <c r="F307" i="4"/>
  <c r="C316" i="3" l="1"/>
  <c r="I316" i="3" s="1"/>
  <c r="D316" i="3"/>
  <c r="G315" i="3"/>
  <c r="F297" i="5"/>
  <c r="C308" i="4"/>
  <c r="D308" i="4"/>
  <c r="F41" i="4"/>
  <c r="G307" i="4"/>
  <c r="G41" i="4" s="1"/>
  <c r="E316" i="3" l="1"/>
  <c r="F316" i="3" s="1"/>
  <c r="D317" i="3" s="1"/>
  <c r="C298" i="5"/>
  <c r="D298" i="5"/>
  <c r="G297" i="5"/>
  <c r="E308" i="4"/>
  <c r="G316" i="3" l="1"/>
  <c r="C317" i="3"/>
  <c r="E298" i="5"/>
  <c r="F308" i="4"/>
  <c r="E317" i="3" l="1"/>
  <c r="F317" i="3" s="1"/>
  <c r="C318" i="3" s="1"/>
  <c r="I318" i="3" s="1"/>
  <c r="I317" i="3"/>
  <c r="F298" i="5"/>
  <c r="D309" i="4"/>
  <c r="C309" i="4"/>
  <c r="G308" i="4"/>
  <c r="G317" i="3" l="1"/>
  <c r="D318" i="3"/>
  <c r="E318" i="3" s="1"/>
  <c r="F318" i="3" s="1"/>
  <c r="C319" i="3" s="1"/>
  <c r="I319" i="3" s="1"/>
  <c r="C299" i="5"/>
  <c r="D299" i="5"/>
  <c r="G298" i="5"/>
  <c r="E309" i="4"/>
  <c r="D319" i="3" l="1"/>
  <c r="D42" i="3" s="1"/>
  <c r="G318" i="3"/>
  <c r="E299" i="5"/>
  <c r="F309" i="4"/>
  <c r="E319" i="3"/>
  <c r="C42" i="3"/>
  <c r="F299" i="5" l="1"/>
  <c r="C310" i="4"/>
  <c r="D310" i="4"/>
  <c r="G309" i="4"/>
  <c r="E42" i="3"/>
  <c r="F319" i="3"/>
  <c r="C320" i="3" s="1"/>
  <c r="I320" i="3" s="1"/>
  <c r="C300" i="5" l="1"/>
  <c r="D300" i="5"/>
  <c r="G299" i="5"/>
  <c r="E310" i="4"/>
  <c r="D320" i="3"/>
  <c r="F42" i="3"/>
  <c r="G319" i="3"/>
  <c r="G42" i="3" s="1"/>
  <c r="E300" i="5" l="1"/>
  <c r="F310" i="4"/>
  <c r="E320" i="3"/>
  <c r="F300" i="5" l="1"/>
  <c r="D311" i="4"/>
  <c r="C311" i="4"/>
  <c r="G310" i="4"/>
  <c r="F320" i="3"/>
  <c r="C321" i="3" s="1"/>
  <c r="I321" i="3" s="1"/>
  <c r="C301" i="5" l="1"/>
  <c r="D301" i="5"/>
  <c r="G300" i="5"/>
  <c r="E311" i="4"/>
  <c r="D321" i="3"/>
  <c r="G320" i="3"/>
  <c r="E301" i="5" l="1"/>
  <c r="F301" i="5" s="1"/>
  <c r="D302" i="5" s="1"/>
  <c r="F311" i="4"/>
  <c r="E321" i="3"/>
  <c r="G301" i="5" l="1"/>
  <c r="C302" i="5"/>
  <c r="E302" i="5" s="1"/>
  <c r="F302" i="5" s="1"/>
  <c r="C312" i="4"/>
  <c r="D312" i="4"/>
  <c r="G311" i="4"/>
  <c r="F321" i="3"/>
  <c r="C322" i="3" s="1"/>
  <c r="I322" i="3" s="1"/>
  <c r="D303" i="5" l="1"/>
  <c r="C303" i="5"/>
  <c r="G302" i="5"/>
  <c r="E312" i="4"/>
  <c r="D322" i="3"/>
  <c r="G321" i="3"/>
  <c r="E303" i="5" l="1"/>
  <c r="F303" i="5" s="1"/>
  <c r="C304" i="5" s="1"/>
  <c r="F312" i="4"/>
  <c r="E322" i="3"/>
  <c r="D304" i="5" l="1"/>
  <c r="E304" i="5" s="1"/>
  <c r="F304" i="5" s="1"/>
  <c r="G303" i="5"/>
  <c r="C313" i="4"/>
  <c r="D313" i="4"/>
  <c r="G312" i="4"/>
  <c r="F322" i="3"/>
  <c r="C323" i="3" s="1"/>
  <c r="I323" i="3" s="1"/>
  <c r="D305" i="5" l="1"/>
  <c r="C305" i="5"/>
  <c r="G304" i="5"/>
  <c r="E313" i="4"/>
  <c r="F313" i="4" s="1"/>
  <c r="D314" i="4" s="1"/>
  <c r="D323" i="3"/>
  <c r="G322" i="3"/>
  <c r="E305" i="5" l="1"/>
  <c r="F305" i="5" s="1"/>
  <c r="C306" i="5" s="1"/>
  <c r="C314" i="4"/>
  <c r="E314" i="4" s="1"/>
  <c r="F314" i="4" s="1"/>
  <c r="G313" i="4"/>
  <c r="E323" i="3"/>
  <c r="G305" i="5" l="1"/>
  <c r="D306" i="5"/>
  <c r="E306" i="5" s="1"/>
  <c r="F306" i="5" s="1"/>
  <c r="C307" i="5" s="1"/>
  <c r="C41" i="5" s="1"/>
  <c r="C315" i="4"/>
  <c r="D315" i="4"/>
  <c r="G314" i="4"/>
  <c r="F323" i="3"/>
  <c r="C324" i="3" s="1"/>
  <c r="I324" i="3" s="1"/>
  <c r="G306" i="5" l="1"/>
  <c r="D307" i="5"/>
  <c r="D41" i="5" s="1"/>
  <c r="E315" i="4"/>
  <c r="F315" i="4" s="1"/>
  <c r="D316" i="4" s="1"/>
  <c r="D324" i="3"/>
  <c r="G323" i="3"/>
  <c r="E307" i="5" l="1"/>
  <c r="E41" i="5" s="1"/>
  <c r="F307" i="5"/>
  <c r="G307" i="5" s="1"/>
  <c r="G41" i="5" s="1"/>
  <c r="C316" i="4"/>
  <c r="E316" i="4" s="1"/>
  <c r="F316" i="4" s="1"/>
  <c r="C317" i="4" s="1"/>
  <c r="G315" i="4"/>
  <c r="E324" i="3"/>
  <c r="F41" i="5" l="1"/>
  <c r="D308" i="5"/>
  <c r="C308" i="5"/>
  <c r="D317" i="4"/>
  <c r="E317" i="4" s="1"/>
  <c r="F317" i="4" s="1"/>
  <c r="C318" i="4" s="1"/>
  <c r="G316" i="4"/>
  <c r="F324" i="3"/>
  <c r="C325" i="3" s="1"/>
  <c r="I325" i="3" s="1"/>
  <c r="E308" i="5" l="1"/>
  <c r="G317" i="4"/>
  <c r="D318" i="4"/>
  <c r="E318" i="4" s="1"/>
  <c r="F318" i="4" s="1"/>
  <c r="D319" i="4" s="1"/>
  <c r="D42" i="4" s="1"/>
  <c r="F308" i="5"/>
  <c r="D325" i="3"/>
  <c r="G324" i="3"/>
  <c r="G318" i="4" l="1"/>
  <c r="C319" i="4"/>
  <c r="C42" i="4" s="1"/>
  <c r="C309" i="5"/>
  <c r="D309" i="5"/>
  <c r="G308" i="5"/>
  <c r="E325" i="3"/>
  <c r="F325" i="3" s="1"/>
  <c r="C326" i="3" s="1"/>
  <c r="I326" i="3" s="1"/>
  <c r="E319" i="4" l="1"/>
  <c r="E42" i="4" s="1"/>
  <c r="E309" i="5"/>
  <c r="D326" i="3"/>
  <c r="G325" i="3"/>
  <c r="F319" i="4" l="1"/>
  <c r="C320" i="4" s="1"/>
  <c r="F309" i="5"/>
  <c r="E326" i="3"/>
  <c r="F326" i="3" s="1"/>
  <c r="C327" i="3" s="1"/>
  <c r="I327" i="3" s="1"/>
  <c r="F42" i="4" l="1"/>
  <c r="G319" i="4"/>
  <c r="G42" i="4" s="1"/>
  <c r="D320" i="4"/>
  <c r="E320" i="4" s="1"/>
  <c r="C310" i="5"/>
  <c r="D310" i="5"/>
  <c r="G309" i="5"/>
  <c r="G326" i="3"/>
  <c r="D327" i="3"/>
  <c r="E327" i="3" l="1"/>
  <c r="F327" i="3" s="1"/>
  <c r="C328" i="3" s="1"/>
  <c r="I328" i="3" s="1"/>
  <c r="E310" i="5"/>
  <c r="F320" i="4"/>
  <c r="G327" i="3" l="1"/>
  <c r="D328" i="3"/>
  <c r="E328" i="3" s="1"/>
  <c r="F328" i="3" s="1"/>
  <c r="F310" i="5"/>
  <c r="C321" i="4"/>
  <c r="D321" i="4"/>
  <c r="G320" i="4"/>
  <c r="C329" i="3" l="1"/>
  <c r="I329" i="3" s="1"/>
  <c r="G328" i="3"/>
  <c r="D329" i="3"/>
  <c r="C311" i="5"/>
  <c r="D311" i="5"/>
  <c r="G310" i="5"/>
  <c r="E321" i="4"/>
  <c r="E329" i="3" l="1"/>
  <c r="F329" i="3" s="1"/>
  <c r="C330" i="3" s="1"/>
  <c r="I330" i="3" s="1"/>
  <c r="E311" i="5"/>
  <c r="F321" i="4"/>
  <c r="G329" i="3" l="1"/>
  <c r="D330" i="3"/>
  <c r="E330" i="3" s="1"/>
  <c r="F330" i="3" s="1"/>
  <c r="F311" i="5"/>
  <c r="C322" i="4"/>
  <c r="D322" i="4"/>
  <c r="G321" i="4"/>
  <c r="C312" i="5" l="1"/>
  <c r="D312" i="5"/>
  <c r="G311" i="5"/>
  <c r="E322" i="4"/>
  <c r="D331" i="3"/>
  <c r="C331" i="3"/>
  <c r="G330" i="3"/>
  <c r="C43" i="3" l="1"/>
  <c r="I331" i="3"/>
  <c r="D43" i="3"/>
  <c r="E312" i="5"/>
  <c r="F322" i="4"/>
  <c r="E331" i="3"/>
  <c r="F331" i="3" s="1"/>
  <c r="C332" i="3" s="1"/>
  <c r="I332" i="3" s="1"/>
  <c r="F312" i="5" l="1"/>
  <c r="C323" i="4"/>
  <c r="D323" i="4"/>
  <c r="G322" i="4"/>
  <c r="E43" i="3"/>
  <c r="D332" i="3"/>
  <c r="F43" i="3"/>
  <c r="G331" i="3"/>
  <c r="G43" i="3" s="1"/>
  <c r="C313" i="5" l="1"/>
  <c r="D313" i="5"/>
  <c r="G312" i="5"/>
  <c r="E323" i="4"/>
  <c r="E332" i="3"/>
  <c r="E313" i="5" l="1"/>
  <c r="F313" i="5" s="1"/>
  <c r="F323" i="4"/>
  <c r="F332" i="3"/>
  <c r="C333" i="3" s="1"/>
  <c r="I333" i="3" s="1"/>
  <c r="C314" i="5" l="1"/>
  <c r="D314" i="5"/>
  <c r="G313" i="5"/>
  <c r="C324" i="4"/>
  <c r="D324" i="4"/>
  <c r="G323" i="4"/>
  <c r="D333" i="3"/>
  <c r="G332" i="3"/>
  <c r="E314" i="5" l="1"/>
  <c r="F314" i="5" s="1"/>
  <c r="D315" i="5" s="1"/>
  <c r="E324" i="4"/>
  <c r="E333" i="3"/>
  <c r="C315" i="5" l="1"/>
  <c r="E315" i="5" s="1"/>
  <c r="F315" i="5" s="1"/>
  <c r="G314" i="5"/>
  <c r="F324" i="4"/>
  <c r="F333" i="3"/>
  <c r="C334" i="3" s="1"/>
  <c r="I334" i="3" s="1"/>
  <c r="C316" i="5" l="1"/>
  <c r="D316" i="5"/>
  <c r="G315" i="5"/>
  <c r="C325" i="4"/>
  <c r="D325" i="4"/>
  <c r="G324" i="4"/>
  <c r="D334" i="3"/>
  <c r="G333" i="3"/>
  <c r="E316" i="5" l="1"/>
  <c r="F316" i="5" s="1"/>
  <c r="C317" i="5" s="1"/>
  <c r="E325" i="4"/>
  <c r="F325" i="4" s="1"/>
  <c r="G325" i="4" s="1"/>
  <c r="E334" i="3"/>
  <c r="G316" i="5" l="1"/>
  <c r="D317" i="5"/>
  <c r="E317" i="5" s="1"/>
  <c r="F317" i="5" s="1"/>
  <c r="C326" i="4"/>
  <c r="D326" i="4"/>
  <c r="F334" i="3"/>
  <c r="C335" i="3" s="1"/>
  <c r="I335" i="3" s="1"/>
  <c r="E326" i="4" l="1"/>
  <c r="F326" i="4" s="1"/>
  <c r="C327" i="4" s="1"/>
  <c r="C318" i="5"/>
  <c r="D318" i="5"/>
  <c r="G317" i="5"/>
  <c r="D335" i="3"/>
  <c r="G334" i="3"/>
  <c r="G326" i="4" l="1"/>
  <c r="D327" i="4"/>
  <c r="E327" i="4" s="1"/>
  <c r="F327" i="4" s="1"/>
  <c r="G327" i="4" s="1"/>
  <c r="E318" i="5"/>
  <c r="F318" i="5" s="1"/>
  <c r="E335" i="3"/>
  <c r="C328" i="4" l="1"/>
  <c r="D328" i="4"/>
  <c r="C319" i="5"/>
  <c r="D319" i="5"/>
  <c r="D42" i="5" s="1"/>
  <c r="G318" i="5"/>
  <c r="F335" i="3"/>
  <c r="C336" i="3" s="1"/>
  <c r="I336" i="3" s="1"/>
  <c r="E328" i="4" l="1"/>
  <c r="F328" i="4" s="1"/>
  <c r="D329" i="4" s="1"/>
  <c r="E319" i="5"/>
  <c r="C42" i="5"/>
  <c r="D336" i="3"/>
  <c r="G335" i="3"/>
  <c r="C329" i="4" l="1"/>
  <c r="E329" i="4" s="1"/>
  <c r="F329" i="4" s="1"/>
  <c r="C330" i="4" s="1"/>
  <c r="G328" i="4"/>
  <c r="E42" i="5"/>
  <c r="F319" i="5"/>
  <c r="E336" i="3"/>
  <c r="G329" i="4" l="1"/>
  <c r="D330" i="4"/>
  <c r="E330" i="4" s="1"/>
  <c r="F330" i="4" s="1"/>
  <c r="C320" i="5"/>
  <c r="D320" i="5"/>
  <c r="F42" i="5"/>
  <c r="G319" i="5"/>
  <c r="G42" i="5" s="1"/>
  <c r="F336" i="3"/>
  <c r="C337" i="3" s="1"/>
  <c r="I337" i="3" s="1"/>
  <c r="C331" i="4" l="1"/>
  <c r="D331" i="4"/>
  <c r="D43" i="4" s="1"/>
  <c r="G330" i="4"/>
  <c r="E320" i="5"/>
  <c r="D337" i="3"/>
  <c r="G336" i="3"/>
  <c r="E331" i="4" l="1"/>
  <c r="C43" i="4"/>
  <c r="F320" i="5"/>
  <c r="E337" i="3"/>
  <c r="F337" i="3" s="1"/>
  <c r="C338" i="3" s="1"/>
  <c r="I338" i="3" s="1"/>
  <c r="F331" i="4" l="1"/>
  <c r="E43" i="4"/>
  <c r="C321" i="5"/>
  <c r="D321" i="5"/>
  <c r="G320" i="5"/>
  <c r="D338" i="3"/>
  <c r="G337" i="3"/>
  <c r="D332" i="4" l="1"/>
  <c r="C332" i="4"/>
  <c r="F43" i="4"/>
  <c r="G331" i="4"/>
  <c r="G43" i="4" s="1"/>
  <c r="E321" i="5"/>
  <c r="E338" i="3"/>
  <c r="F338" i="3" s="1"/>
  <c r="C339" i="3" s="1"/>
  <c r="I339" i="3" s="1"/>
  <c r="E332" i="4" l="1"/>
  <c r="F332" i="4" s="1"/>
  <c r="G332" i="4" s="1"/>
  <c r="F321" i="5"/>
  <c r="G338" i="3"/>
  <c r="D339" i="3"/>
  <c r="E339" i="3" l="1"/>
  <c r="F339" i="3" s="1"/>
  <c r="D340" i="3" s="1"/>
  <c r="D333" i="4"/>
  <c r="C333" i="4"/>
  <c r="C322" i="5"/>
  <c r="D322" i="5"/>
  <c r="G321" i="5"/>
  <c r="G339" i="3" l="1"/>
  <c r="C340" i="3"/>
  <c r="I340" i="3" s="1"/>
  <c r="E333" i="4"/>
  <c r="F333" i="4" s="1"/>
  <c r="C334" i="4" s="1"/>
  <c r="E322" i="5"/>
  <c r="G333" i="4" l="1"/>
  <c r="E340" i="3"/>
  <c r="F340" i="3" s="1"/>
  <c r="C341" i="3" s="1"/>
  <c r="I341" i="3" s="1"/>
  <c r="D334" i="4"/>
  <c r="E334" i="4" s="1"/>
  <c r="F322" i="5"/>
  <c r="D341" i="3" l="1"/>
  <c r="E341" i="3" s="1"/>
  <c r="F341" i="3" s="1"/>
  <c r="G341" i="3" s="1"/>
  <c r="G340" i="3"/>
  <c r="C323" i="5"/>
  <c r="D323" i="5"/>
  <c r="G322" i="5"/>
  <c r="F334" i="4"/>
  <c r="D342" i="3" l="1"/>
  <c r="C342" i="3"/>
  <c r="I342" i="3" s="1"/>
  <c r="E323" i="5"/>
  <c r="C335" i="4"/>
  <c r="D335" i="4"/>
  <c r="G334" i="4"/>
  <c r="E342" i="3" l="1"/>
  <c r="F342" i="3" s="1"/>
  <c r="C343" i="3" s="1"/>
  <c r="I343" i="3" s="1"/>
  <c r="F323" i="5"/>
  <c r="E335" i="4"/>
  <c r="C44" i="3" l="1"/>
  <c r="D343" i="3"/>
  <c r="D44" i="3" s="1"/>
  <c r="G342" i="3"/>
  <c r="C324" i="5"/>
  <c r="D324" i="5"/>
  <c r="G323" i="5"/>
  <c r="F335" i="4"/>
  <c r="E343" i="3" l="1"/>
  <c r="E44" i="3" s="1"/>
  <c r="E324" i="5"/>
  <c r="D336" i="4"/>
  <c r="C336" i="4"/>
  <c r="G335" i="4"/>
  <c r="F343" i="3"/>
  <c r="C344" i="3" s="1"/>
  <c r="I344" i="3" s="1"/>
  <c r="F324" i="5" l="1"/>
  <c r="E336" i="4"/>
  <c r="D344" i="3"/>
  <c r="G343" i="3"/>
  <c r="G44" i="3" s="1"/>
  <c r="F44" i="3"/>
  <c r="E344" i="3" l="1"/>
  <c r="C325" i="5"/>
  <c r="D325" i="5"/>
  <c r="G324" i="5"/>
  <c r="F336" i="4"/>
  <c r="F344" i="3"/>
  <c r="C345" i="3" s="1"/>
  <c r="I345" i="3" s="1"/>
  <c r="E325" i="5" l="1"/>
  <c r="F325" i="5" s="1"/>
  <c r="C337" i="4"/>
  <c r="D337" i="4"/>
  <c r="G336" i="4"/>
  <c r="D345" i="3"/>
  <c r="G344" i="3"/>
  <c r="E337" i="4" l="1"/>
  <c r="F337" i="4" s="1"/>
  <c r="D338" i="4" s="1"/>
  <c r="C326" i="5"/>
  <c r="D326" i="5"/>
  <c r="G325" i="5"/>
  <c r="E345" i="3"/>
  <c r="C338" i="4" l="1"/>
  <c r="E338" i="4" s="1"/>
  <c r="F338" i="4" s="1"/>
  <c r="C339" i="4" s="1"/>
  <c r="G337" i="4"/>
  <c r="E326" i="5"/>
  <c r="F326" i="5" s="1"/>
  <c r="F345" i="3"/>
  <c r="C346" i="3" s="1"/>
  <c r="I346" i="3" s="1"/>
  <c r="G338" i="4" l="1"/>
  <c r="D339" i="4"/>
  <c r="E339" i="4" s="1"/>
  <c r="F339" i="4" s="1"/>
  <c r="C327" i="5"/>
  <c r="D327" i="5"/>
  <c r="G326" i="5"/>
  <c r="D346" i="3"/>
  <c r="G345" i="3"/>
  <c r="E327" i="5" l="1"/>
  <c r="F327" i="5" s="1"/>
  <c r="G327" i="5" s="1"/>
  <c r="D340" i="4"/>
  <c r="G339" i="4"/>
  <c r="C340" i="4"/>
  <c r="E346" i="3"/>
  <c r="E340" i="4" l="1"/>
  <c r="F340" i="4" s="1"/>
  <c r="C341" i="4" s="1"/>
  <c r="C328" i="5"/>
  <c r="D328" i="5"/>
  <c r="F346" i="3"/>
  <c r="C347" i="3" s="1"/>
  <c r="I347" i="3" s="1"/>
  <c r="G340" i="4" l="1"/>
  <c r="D341" i="4"/>
  <c r="E341" i="4" s="1"/>
  <c r="F341" i="4" s="1"/>
  <c r="C342" i="4" s="1"/>
  <c r="E328" i="5"/>
  <c r="F328" i="5" s="1"/>
  <c r="C329" i="5" s="1"/>
  <c r="D347" i="3"/>
  <c r="G346" i="3"/>
  <c r="D329" i="5" l="1"/>
  <c r="E329" i="5" s="1"/>
  <c r="F329" i="5" s="1"/>
  <c r="G329" i="5" s="1"/>
  <c r="G328" i="5"/>
  <c r="G341" i="4"/>
  <c r="D342" i="4"/>
  <c r="E342" i="4" s="1"/>
  <c r="F342" i="4" s="1"/>
  <c r="E347" i="3"/>
  <c r="D330" i="5" l="1"/>
  <c r="C330" i="5"/>
  <c r="C343" i="4"/>
  <c r="D343" i="4"/>
  <c r="D44" i="4" s="1"/>
  <c r="G342" i="4"/>
  <c r="F347" i="3"/>
  <c r="C348" i="3" s="1"/>
  <c r="I348" i="3" s="1"/>
  <c r="E330" i="5" l="1"/>
  <c r="F330" i="5" s="1"/>
  <c r="C331" i="5" s="1"/>
  <c r="E343" i="4"/>
  <c r="C44" i="4"/>
  <c r="D348" i="3"/>
  <c r="G347" i="3"/>
  <c r="G330" i="5" l="1"/>
  <c r="D331" i="5"/>
  <c r="D43" i="5" s="1"/>
  <c r="E331" i="5"/>
  <c r="C43" i="5"/>
  <c r="E44" i="4"/>
  <c r="F343" i="4"/>
  <c r="E348" i="3"/>
  <c r="E43" i="5" l="1"/>
  <c r="F331" i="5"/>
  <c r="D344" i="4"/>
  <c r="C344" i="4"/>
  <c r="F44" i="4"/>
  <c r="G343" i="4"/>
  <c r="G44" i="4" s="1"/>
  <c r="F348" i="3"/>
  <c r="C349" i="3" s="1"/>
  <c r="I349" i="3" s="1"/>
  <c r="C332" i="5" l="1"/>
  <c r="F43" i="5"/>
  <c r="D332" i="5"/>
  <c r="G331" i="5"/>
  <c r="G43" i="5" s="1"/>
  <c r="E344" i="4"/>
  <c r="D349" i="3"/>
  <c r="G348" i="3"/>
  <c r="E349" i="3" l="1"/>
  <c r="F349" i="3" s="1"/>
  <c r="C350" i="3" s="1"/>
  <c r="I350" i="3" s="1"/>
  <c r="E332" i="5"/>
  <c r="F344" i="4"/>
  <c r="G349" i="3" l="1"/>
  <c r="D350" i="3"/>
  <c r="E350" i="3" s="1"/>
  <c r="F350" i="3" s="1"/>
  <c r="C351" i="3" s="1"/>
  <c r="I351" i="3" s="1"/>
  <c r="F332" i="5"/>
  <c r="C345" i="4"/>
  <c r="D345" i="4"/>
  <c r="G344" i="4"/>
  <c r="C333" i="5" l="1"/>
  <c r="D333" i="5"/>
  <c r="G332" i="5"/>
  <c r="E345" i="4"/>
  <c r="G350" i="3"/>
  <c r="D351" i="3"/>
  <c r="E351" i="3" l="1"/>
  <c r="F351" i="3" s="1"/>
  <c r="C352" i="3" s="1"/>
  <c r="I352" i="3" s="1"/>
  <c r="E333" i="5"/>
  <c r="F345" i="4"/>
  <c r="G351" i="3" l="1"/>
  <c r="D352" i="3"/>
  <c r="E352" i="3" s="1"/>
  <c r="F352" i="3" s="1"/>
  <c r="F333" i="5"/>
  <c r="C346" i="4"/>
  <c r="D346" i="4"/>
  <c r="G345" i="4"/>
  <c r="C353" i="3" l="1"/>
  <c r="I353" i="3" s="1"/>
  <c r="D353" i="3"/>
  <c r="G352" i="3"/>
  <c r="C334" i="5"/>
  <c r="D334" i="5"/>
  <c r="G333" i="5"/>
  <c r="E346" i="4"/>
  <c r="E353" i="3" l="1"/>
  <c r="F353" i="3" s="1"/>
  <c r="C354" i="3" s="1"/>
  <c r="I354" i="3" s="1"/>
  <c r="E334" i="5"/>
  <c r="F346" i="4"/>
  <c r="D354" i="3" l="1"/>
  <c r="E354" i="3" s="1"/>
  <c r="F354" i="3" s="1"/>
  <c r="C355" i="3" s="1"/>
  <c r="G353" i="3"/>
  <c r="F334" i="5"/>
  <c r="C347" i="4"/>
  <c r="D347" i="4"/>
  <c r="G346" i="4"/>
  <c r="C45" i="3" l="1"/>
  <c r="I355" i="3"/>
  <c r="G354" i="3"/>
  <c r="D355" i="3"/>
  <c r="C335" i="5"/>
  <c r="D335" i="5"/>
  <c r="G334" i="5"/>
  <c r="E347" i="4"/>
  <c r="D45" i="3" l="1"/>
  <c r="E355" i="3"/>
  <c r="F355" i="3" s="1"/>
  <c r="C356" i="3" s="1"/>
  <c r="I356" i="3" s="1"/>
  <c r="E335" i="5"/>
  <c r="F347" i="4"/>
  <c r="G355" i="3" l="1"/>
  <c r="G45" i="3" s="1"/>
  <c r="D356" i="3"/>
  <c r="E356" i="3" s="1"/>
  <c r="E45" i="3"/>
  <c r="F45" i="3"/>
  <c r="F335" i="5"/>
  <c r="D348" i="4"/>
  <c r="C348" i="4"/>
  <c r="G347" i="4"/>
  <c r="C336" i="5" l="1"/>
  <c r="D336" i="5"/>
  <c r="G335" i="5"/>
  <c r="E348" i="4"/>
  <c r="F356" i="3"/>
  <c r="C357" i="3" s="1"/>
  <c r="I357" i="3" s="1"/>
  <c r="E336" i="5" l="1"/>
  <c r="F348" i="4"/>
  <c r="D357" i="3"/>
  <c r="G356" i="3"/>
  <c r="F336" i="5" l="1"/>
  <c r="C349" i="4"/>
  <c r="D349" i="4"/>
  <c r="G348" i="4"/>
  <c r="E357" i="3"/>
  <c r="E349" i="4" l="1"/>
  <c r="F349" i="4" s="1"/>
  <c r="D350" i="4" s="1"/>
  <c r="C337" i="5"/>
  <c r="D337" i="5"/>
  <c r="G336" i="5"/>
  <c r="F357" i="3"/>
  <c r="C358" i="3" s="1"/>
  <c r="I358" i="3" s="1"/>
  <c r="G349" i="4" l="1"/>
  <c r="C350" i="4"/>
  <c r="E350" i="4" s="1"/>
  <c r="F350" i="4" s="1"/>
  <c r="D351" i="4" s="1"/>
  <c r="E337" i="5"/>
  <c r="F337" i="5" s="1"/>
  <c r="D358" i="3"/>
  <c r="G357" i="3"/>
  <c r="C351" i="4" l="1"/>
  <c r="E351" i="4" s="1"/>
  <c r="F351" i="4" s="1"/>
  <c r="G350" i="4"/>
  <c r="C338" i="5"/>
  <c r="D338" i="5"/>
  <c r="G337" i="5"/>
  <c r="E358" i="3"/>
  <c r="E338" i="5" l="1"/>
  <c r="F338" i="5" s="1"/>
  <c r="D352" i="4"/>
  <c r="C352" i="4"/>
  <c r="G351" i="4"/>
  <c r="F358" i="3"/>
  <c r="C359" i="3" s="1"/>
  <c r="I359" i="3" s="1"/>
  <c r="C339" i="5" l="1"/>
  <c r="D339" i="5"/>
  <c r="G338" i="5"/>
  <c r="E352" i="4"/>
  <c r="F352" i="4" s="1"/>
  <c r="D359" i="3"/>
  <c r="G358" i="3"/>
  <c r="E339" i="5" l="1"/>
  <c r="F339" i="5" s="1"/>
  <c r="D353" i="4"/>
  <c r="C353" i="4"/>
  <c r="G352" i="4"/>
  <c r="E359" i="3"/>
  <c r="C340" i="5" l="1"/>
  <c r="D340" i="5"/>
  <c r="G339" i="5"/>
  <c r="E353" i="4"/>
  <c r="F353" i="4" s="1"/>
  <c r="F359" i="3"/>
  <c r="C360" i="3" s="1"/>
  <c r="I360" i="3" s="1"/>
  <c r="E340" i="5" l="1"/>
  <c r="F340" i="5" s="1"/>
  <c r="D354" i="4"/>
  <c r="C354" i="4"/>
  <c r="G353" i="4"/>
  <c r="D360" i="3"/>
  <c r="G359" i="3"/>
  <c r="E354" i="4" l="1"/>
  <c r="F354" i="4" s="1"/>
  <c r="G354" i="4" s="1"/>
  <c r="C341" i="5"/>
  <c r="D341" i="5"/>
  <c r="G340" i="5"/>
  <c r="E360" i="3"/>
  <c r="D355" i="4" l="1"/>
  <c r="D45" i="4" s="1"/>
  <c r="C355" i="4"/>
  <c r="E341" i="5"/>
  <c r="F341" i="5" s="1"/>
  <c r="F360" i="3"/>
  <c r="C361" i="3" s="1"/>
  <c r="I361" i="3" s="1"/>
  <c r="E355" i="4" l="1"/>
  <c r="F355" i="4" s="1"/>
  <c r="C45" i="4"/>
  <c r="C342" i="5"/>
  <c r="D342" i="5"/>
  <c r="G341" i="5"/>
  <c r="D361" i="3"/>
  <c r="G360" i="3"/>
  <c r="E45" i="4" l="1"/>
  <c r="E342" i="5"/>
  <c r="F342" i="5" s="1"/>
  <c r="D356" i="4"/>
  <c r="C356" i="4"/>
  <c r="F45" i="4"/>
  <c r="G355" i="4"/>
  <c r="G45" i="4" s="1"/>
  <c r="E361" i="3"/>
  <c r="F361" i="3" s="1"/>
  <c r="C362" i="3" s="1"/>
  <c r="I362" i="3" s="1"/>
  <c r="C343" i="5" l="1"/>
  <c r="D343" i="5"/>
  <c r="D44" i="5" s="1"/>
  <c r="G342" i="5"/>
  <c r="E356" i="4"/>
  <c r="D362" i="3"/>
  <c r="G361" i="3"/>
  <c r="E343" i="5" l="1"/>
  <c r="C44" i="5"/>
  <c r="F356" i="4"/>
  <c r="E362" i="3"/>
  <c r="F362" i="3" s="1"/>
  <c r="E44" i="5" l="1"/>
  <c r="F343" i="5"/>
  <c r="D357" i="4"/>
  <c r="C357" i="4"/>
  <c r="G356" i="4"/>
  <c r="G362" i="3"/>
  <c r="C363" i="3"/>
  <c r="I363" i="3" s="1"/>
  <c r="D363" i="3"/>
  <c r="C344" i="5" l="1"/>
  <c r="D344" i="5"/>
  <c r="F44" i="5"/>
  <c r="G343" i="5"/>
  <c r="G44" i="5" s="1"/>
  <c r="E357" i="4"/>
  <c r="E363" i="3"/>
  <c r="F363" i="3" s="1"/>
  <c r="C364" i="3" s="1"/>
  <c r="I364" i="3" s="1"/>
  <c r="E344" i="5" l="1"/>
  <c r="F357" i="4"/>
  <c r="D364" i="3"/>
  <c r="G363" i="3"/>
  <c r="E364" i="3" l="1"/>
  <c r="F364" i="3" s="1"/>
  <c r="C365" i="3" s="1"/>
  <c r="I365" i="3" s="1"/>
  <c r="F344" i="5"/>
  <c r="D358" i="4"/>
  <c r="C358" i="4"/>
  <c r="G357" i="4"/>
  <c r="G364" i="3" l="1"/>
  <c r="D365" i="3"/>
  <c r="E365" i="3" s="1"/>
  <c r="F365" i="3" s="1"/>
  <c r="C366" i="3" s="1"/>
  <c r="I366" i="3" s="1"/>
  <c r="C345" i="5"/>
  <c r="D345" i="5"/>
  <c r="G344" i="5"/>
  <c r="E358" i="4"/>
  <c r="E345" i="5" l="1"/>
  <c r="F358" i="4"/>
  <c r="D366" i="3"/>
  <c r="G365" i="3"/>
  <c r="F345" i="5" l="1"/>
  <c r="D359" i="4"/>
  <c r="C359" i="4"/>
  <c r="G358" i="4"/>
  <c r="E366" i="3"/>
  <c r="F366" i="3" s="1"/>
  <c r="C367" i="3" s="1"/>
  <c r="I367" i="3" s="1"/>
  <c r="C346" i="5" l="1"/>
  <c r="D346" i="5"/>
  <c r="G345" i="5"/>
  <c r="E359" i="4"/>
  <c r="D367" i="3"/>
  <c r="G366" i="3"/>
  <c r="D46" i="3" l="1"/>
  <c r="E346" i="5"/>
  <c r="F359" i="4"/>
  <c r="E367" i="3"/>
  <c r="C46" i="3"/>
  <c r="F346" i="5" l="1"/>
  <c r="D360" i="4"/>
  <c r="C360" i="4"/>
  <c r="G359" i="4"/>
  <c r="E46" i="3"/>
  <c r="F367" i="3"/>
  <c r="C368" i="3" s="1"/>
  <c r="I368" i="3" s="1"/>
  <c r="C347" i="5" l="1"/>
  <c r="D347" i="5"/>
  <c r="G346" i="5"/>
  <c r="E360" i="4"/>
  <c r="D368" i="3"/>
  <c r="F46" i="3"/>
  <c r="G367" i="3"/>
  <c r="G46" i="3" s="1"/>
  <c r="E347" i="5" l="1"/>
  <c r="F360" i="4"/>
  <c r="E368" i="3"/>
  <c r="F347" i="5" l="1"/>
  <c r="D361" i="4"/>
  <c r="C361" i="4"/>
  <c r="G360" i="4"/>
  <c r="F368" i="3"/>
  <c r="C369" i="3" s="1"/>
  <c r="I369" i="3" s="1"/>
  <c r="C348" i="5" l="1"/>
  <c r="D348" i="5"/>
  <c r="G347" i="5"/>
  <c r="E361" i="4"/>
  <c r="F361" i="4" s="1"/>
  <c r="D369" i="3"/>
  <c r="G368" i="3"/>
  <c r="E348" i="5" l="1"/>
  <c r="D362" i="4"/>
  <c r="C362" i="4"/>
  <c r="G361" i="4"/>
  <c r="E369" i="3"/>
  <c r="E362" i="4" l="1"/>
  <c r="F362" i="4" s="1"/>
  <c r="D363" i="4" s="1"/>
  <c r="F348" i="5"/>
  <c r="F369" i="3"/>
  <c r="C370" i="3" s="1"/>
  <c r="I370" i="3" s="1"/>
  <c r="G362" i="4" l="1"/>
  <c r="C363" i="4"/>
  <c r="E363" i="4" s="1"/>
  <c r="F363" i="4" s="1"/>
  <c r="C349" i="5"/>
  <c r="D349" i="5"/>
  <c r="G348" i="5"/>
  <c r="D370" i="3"/>
  <c r="G369" i="3"/>
  <c r="E349" i="5" l="1"/>
  <c r="F349" i="5" s="1"/>
  <c r="D364" i="4"/>
  <c r="C364" i="4"/>
  <c r="G363" i="4"/>
  <c r="E370" i="3"/>
  <c r="C350" i="5" l="1"/>
  <c r="D350" i="5"/>
  <c r="G349" i="5"/>
  <c r="E364" i="4"/>
  <c r="F364" i="4" s="1"/>
  <c r="F370" i="3"/>
  <c r="C371" i="3" s="1"/>
  <c r="I371" i="3" s="1"/>
  <c r="E350" i="5" l="1"/>
  <c r="F350" i="5" s="1"/>
  <c r="D365" i="4"/>
  <c r="C365" i="4"/>
  <c r="G364" i="4"/>
  <c r="D371" i="3"/>
  <c r="G370" i="3"/>
  <c r="C351" i="5" l="1"/>
  <c r="D351" i="5"/>
  <c r="G350" i="5"/>
  <c r="E365" i="4"/>
  <c r="F365" i="4" s="1"/>
  <c r="E371" i="3"/>
  <c r="E351" i="5" l="1"/>
  <c r="F351" i="5" s="1"/>
  <c r="D366" i="4"/>
  <c r="C366" i="4"/>
  <c r="G365" i="4"/>
  <c r="F371" i="3"/>
  <c r="C372" i="3" s="1"/>
  <c r="I372" i="3" s="1"/>
  <c r="E366" i="4" l="1"/>
  <c r="F366" i="4" s="1"/>
  <c r="C367" i="4" s="1"/>
  <c r="C352" i="5"/>
  <c r="D352" i="5"/>
  <c r="G351" i="5"/>
  <c r="D372" i="3"/>
  <c r="G371" i="3"/>
  <c r="G366" i="4" l="1"/>
  <c r="D367" i="4"/>
  <c r="D46" i="4" s="1"/>
  <c r="E352" i="5"/>
  <c r="F352" i="5" s="1"/>
  <c r="C46" i="4"/>
  <c r="E372" i="3"/>
  <c r="E367" i="4" l="1"/>
  <c r="F367" i="4" s="1"/>
  <c r="C353" i="5"/>
  <c r="D353" i="5"/>
  <c r="G352" i="5"/>
  <c r="E46" i="4"/>
  <c r="F372" i="3"/>
  <c r="C373" i="3" s="1"/>
  <c r="I373" i="3" s="1"/>
  <c r="E353" i="5" l="1"/>
  <c r="F353" i="5" s="1"/>
  <c r="D368" i="4"/>
  <c r="C368" i="4"/>
  <c r="F46" i="4"/>
  <c r="G367" i="4"/>
  <c r="G46" i="4" s="1"/>
  <c r="D373" i="3"/>
  <c r="G372" i="3"/>
  <c r="C354" i="5" l="1"/>
  <c r="D354" i="5"/>
  <c r="G353" i="5"/>
  <c r="E368" i="4"/>
  <c r="E373" i="3"/>
  <c r="F373" i="3" s="1"/>
  <c r="C374" i="3" s="1"/>
  <c r="I374" i="3" s="1"/>
  <c r="E354" i="5" l="1"/>
  <c r="F354" i="5" s="1"/>
  <c r="F368" i="4"/>
  <c r="D374" i="3"/>
  <c r="G373" i="3"/>
  <c r="C355" i="5" l="1"/>
  <c r="D355" i="5"/>
  <c r="D45" i="5" s="1"/>
  <c r="G354" i="5"/>
  <c r="D369" i="4"/>
  <c r="C369" i="4"/>
  <c r="G368" i="4"/>
  <c r="E374" i="3"/>
  <c r="F374" i="3" s="1"/>
  <c r="C375" i="3" s="1"/>
  <c r="I375" i="3" s="1"/>
  <c r="E355" i="5" l="1"/>
  <c r="C45" i="5"/>
  <c r="E369" i="4"/>
  <c r="G374" i="3"/>
  <c r="D375" i="3"/>
  <c r="E375" i="3" l="1"/>
  <c r="F375" i="3" s="1"/>
  <c r="C376" i="3" s="1"/>
  <c r="I376" i="3" s="1"/>
  <c r="E45" i="5"/>
  <c r="F355" i="5"/>
  <c r="F369" i="4"/>
  <c r="G375" i="3" l="1"/>
  <c r="D376" i="3"/>
  <c r="C356" i="5"/>
  <c r="D356" i="5"/>
  <c r="F45" i="5"/>
  <c r="G355" i="5"/>
  <c r="G45" i="5" s="1"/>
  <c r="D370" i="4"/>
  <c r="C370" i="4"/>
  <c r="G369" i="4"/>
  <c r="E376" i="3" l="1"/>
  <c r="F376" i="3" s="1"/>
  <c r="D377" i="3" s="1"/>
  <c r="E356" i="5"/>
  <c r="E370" i="4"/>
  <c r="C377" i="3" l="1"/>
  <c r="G376" i="3"/>
  <c r="F356" i="5"/>
  <c r="F370" i="4"/>
  <c r="E377" i="3" l="1"/>
  <c r="F377" i="3" s="1"/>
  <c r="C378" i="3" s="1"/>
  <c r="I378" i="3" s="1"/>
  <c r="I377" i="3"/>
  <c r="C357" i="5"/>
  <c r="D357" i="5"/>
  <c r="G356" i="5"/>
  <c r="D371" i="4"/>
  <c r="C371" i="4"/>
  <c r="G370" i="4"/>
  <c r="D378" i="3" l="1"/>
  <c r="E378" i="3" s="1"/>
  <c r="F378" i="3" s="1"/>
  <c r="G377" i="3"/>
  <c r="E357" i="5"/>
  <c r="E371" i="4"/>
  <c r="D379" i="3" l="1"/>
  <c r="G378" i="3"/>
  <c r="C379" i="3"/>
  <c r="I379" i="3" s="1"/>
  <c r="F357" i="5"/>
  <c r="F371" i="4"/>
  <c r="D47" i="3" l="1"/>
  <c r="C47" i="3"/>
  <c r="E379" i="3"/>
  <c r="C358" i="5"/>
  <c r="D358" i="5"/>
  <c r="G357" i="5"/>
  <c r="D372" i="4"/>
  <c r="C372" i="4"/>
  <c r="G371" i="4"/>
  <c r="F379" i="3" l="1"/>
  <c r="E47" i="3"/>
  <c r="E358" i="5"/>
  <c r="E372" i="4"/>
  <c r="C380" i="3" l="1"/>
  <c r="I380" i="3" s="1"/>
  <c r="F47" i="3"/>
  <c r="D380" i="3"/>
  <c r="G379" i="3"/>
  <c r="G47" i="3" s="1"/>
  <c r="F358" i="5"/>
  <c r="F372" i="4"/>
  <c r="E380" i="3" l="1"/>
  <c r="F380" i="3" s="1"/>
  <c r="C359" i="5"/>
  <c r="D359" i="5"/>
  <c r="G358" i="5"/>
  <c r="D373" i="4"/>
  <c r="C373" i="4"/>
  <c r="G372" i="4"/>
  <c r="C381" i="3" l="1"/>
  <c r="I381" i="3" s="1"/>
  <c r="D381" i="3"/>
  <c r="G380" i="3"/>
  <c r="E359" i="5"/>
  <c r="E373" i="4"/>
  <c r="F373" i="4" s="1"/>
  <c r="E381" i="3" l="1"/>
  <c r="F381" i="3" s="1"/>
  <c r="F359" i="5"/>
  <c r="D374" i="4"/>
  <c r="C374" i="4"/>
  <c r="G373" i="4"/>
  <c r="C382" i="3" l="1"/>
  <c r="G381" i="3"/>
  <c r="D382" i="3"/>
  <c r="E374" i="4"/>
  <c r="F374" i="4" s="1"/>
  <c r="G374" i="4" s="1"/>
  <c r="D360" i="5"/>
  <c r="C360" i="5"/>
  <c r="G359" i="5"/>
  <c r="E382" i="3" l="1"/>
  <c r="F382" i="3" s="1"/>
  <c r="C383" i="3" s="1"/>
  <c r="I383" i="3" s="1"/>
  <c r="I382" i="3"/>
  <c r="D375" i="4"/>
  <c r="C375" i="4"/>
  <c r="E360" i="5"/>
  <c r="G382" i="3" l="1"/>
  <c r="D383" i="3"/>
  <c r="E383" i="3" s="1"/>
  <c r="E375" i="4"/>
  <c r="F375" i="4" s="1"/>
  <c r="D376" i="4" s="1"/>
  <c r="F360" i="5"/>
  <c r="C376" i="4" l="1"/>
  <c r="E376" i="4" s="1"/>
  <c r="F376" i="4" s="1"/>
  <c r="G375" i="4"/>
  <c r="D361" i="5"/>
  <c r="C361" i="5"/>
  <c r="G360" i="5"/>
  <c r="F383" i="3"/>
  <c r="C384" i="3" s="1"/>
  <c r="I384" i="3" s="1"/>
  <c r="E361" i="5" l="1"/>
  <c r="F361" i="5" s="1"/>
  <c r="C362" i="5" s="1"/>
  <c r="D377" i="4"/>
  <c r="C377" i="4"/>
  <c r="G376" i="4"/>
  <c r="D384" i="3"/>
  <c r="G383" i="3"/>
  <c r="D362" i="5" l="1"/>
  <c r="E362" i="5" s="1"/>
  <c r="F362" i="5" s="1"/>
  <c r="G361" i="5"/>
  <c r="E377" i="4"/>
  <c r="F377" i="4" s="1"/>
  <c r="E384" i="3"/>
  <c r="D363" i="5" l="1"/>
  <c r="C363" i="5"/>
  <c r="G362" i="5"/>
  <c r="D378" i="4"/>
  <c r="C378" i="4"/>
  <c r="G377" i="4"/>
  <c r="F384" i="3"/>
  <c r="C385" i="3" s="1"/>
  <c r="I385" i="3" s="1"/>
  <c r="E363" i="5" l="1"/>
  <c r="F363" i="5" s="1"/>
  <c r="D364" i="5" s="1"/>
  <c r="E378" i="4"/>
  <c r="F378" i="4" s="1"/>
  <c r="C379" i="4" s="1"/>
  <c r="D385" i="3"/>
  <c r="G384" i="3"/>
  <c r="C364" i="5" l="1"/>
  <c r="E364" i="5" s="1"/>
  <c r="F364" i="5" s="1"/>
  <c r="G364" i="5" s="1"/>
  <c r="G363" i="5"/>
  <c r="D379" i="4"/>
  <c r="D47" i="4" s="1"/>
  <c r="G378" i="4"/>
  <c r="C47" i="4"/>
  <c r="E385" i="3"/>
  <c r="F385" i="3" s="1"/>
  <c r="C386" i="3" s="1"/>
  <c r="I386" i="3" s="1"/>
  <c r="D365" i="5" l="1"/>
  <c r="C365" i="5"/>
  <c r="E379" i="4"/>
  <c r="F379" i="4" s="1"/>
  <c r="D386" i="3"/>
  <c r="G385" i="3"/>
  <c r="E365" i="5" l="1"/>
  <c r="F365" i="5" s="1"/>
  <c r="G365" i="5" s="1"/>
  <c r="E47" i="4"/>
  <c r="D380" i="4"/>
  <c r="C380" i="4"/>
  <c r="F47" i="4"/>
  <c r="G379" i="4"/>
  <c r="G47" i="4" s="1"/>
  <c r="E386" i="3"/>
  <c r="F386" i="3" s="1"/>
  <c r="C387" i="3" s="1"/>
  <c r="I387" i="3" s="1"/>
  <c r="C366" i="5" l="1"/>
  <c r="D366" i="5"/>
  <c r="E366" i="5" s="1"/>
  <c r="F366" i="5" s="1"/>
  <c r="D367" i="5" s="1"/>
  <c r="D46" i="5" s="1"/>
  <c r="E380" i="4"/>
  <c r="G386" i="3"/>
  <c r="D387" i="3"/>
  <c r="E387" i="3" l="1"/>
  <c r="F387" i="3" s="1"/>
  <c r="C388" i="3" s="1"/>
  <c r="I388" i="3" s="1"/>
  <c r="G366" i="5"/>
  <c r="C367" i="5"/>
  <c r="E367" i="5" s="1"/>
  <c r="E46" i="5" s="1"/>
  <c r="F380" i="4"/>
  <c r="G387" i="3"/>
  <c r="D388" i="3" l="1"/>
  <c r="E388" i="3" s="1"/>
  <c r="F388" i="3" s="1"/>
  <c r="C389" i="3" s="1"/>
  <c r="I389" i="3" s="1"/>
  <c r="C46" i="5"/>
  <c r="F367" i="5"/>
  <c r="D368" i="5" s="1"/>
  <c r="D381" i="4"/>
  <c r="C381" i="4"/>
  <c r="G380" i="4"/>
  <c r="C368" i="5" l="1"/>
  <c r="E368" i="5" s="1"/>
  <c r="F368" i="5" s="1"/>
  <c r="F46" i="5"/>
  <c r="G367" i="5"/>
  <c r="G46" i="5" s="1"/>
  <c r="E381" i="4"/>
  <c r="G388" i="3"/>
  <c r="D389" i="3"/>
  <c r="E389" i="3" l="1"/>
  <c r="F389" i="3" s="1"/>
  <c r="C390" i="3" s="1"/>
  <c r="I390" i="3" s="1"/>
  <c r="D369" i="5"/>
  <c r="C369" i="5"/>
  <c r="G368" i="5"/>
  <c r="F381" i="4"/>
  <c r="G389" i="3" l="1"/>
  <c r="D390" i="3"/>
  <c r="E369" i="5"/>
  <c r="D382" i="4"/>
  <c r="C382" i="4"/>
  <c r="G381" i="4"/>
  <c r="E390" i="3" l="1"/>
  <c r="F390" i="3" s="1"/>
  <c r="F369" i="5"/>
  <c r="E382" i="4"/>
  <c r="C391" i="3" l="1"/>
  <c r="I391" i="3" s="1"/>
  <c r="D391" i="3"/>
  <c r="G390" i="3"/>
  <c r="D370" i="5"/>
  <c r="C370" i="5"/>
  <c r="G369" i="5"/>
  <c r="F382" i="4"/>
  <c r="D48" i="3" l="1"/>
  <c r="E391" i="3"/>
  <c r="C48" i="3"/>
  <c r="E370" i="5"/>
  <c r="D383" i="4"/>
  <c r="C383" i="4"/>
  <c r="G382" i="4"/>
  <c r="E48" i="3" l="1"/>
  <c r="F391" i="3"/>
  <c r="F370" i="5"/>
  <c r="E383" i="4"/>
  <c r="C392" i="3" l="1"/>
  <c r="F48" i="3"/>
  <c r="G391" i="3"/>
  <c r="G48" i="3" s="1"/>
  <c r="D392" i="3"/>
  <c r="D371" i="5"/>
  <c r="C371" i="5"/>
  <c r="G370" i="5"/>
  <c r="F383" i="4"/>
  <c r="E392" i="3" l="1"/>
  <c r="F392" i="3" s="1"/>
  <c r="C393" i="3" s="1"/>
  <c r="I393" i="3" s="1"/>
  <c r="I392" i="3"/>
  <c r="E371" i="5"/>
  <c r="D384" i="4"/>
  <c r="C384" i="4"/>
  <c r="G383" i="4"/>
  <c r="G392" i="3" l="1"/>
  <c r="D393" i="3"/>
  <c r="E393" i="3" s="1"/>
  <c r="F371" i="5"/>
  <c r="E384" i="4"/>
  <c r="D372" i="5" l="1"/>
  <c r="C372" i="5"/>
  <c r="G371" i="5"/>
  <c r="F384" i="4"/>
  <c r="F393" i="3"/>
  <c r="C394" i="3" s="1"/>
  <c r="I394" i="3" s="1"/>
  <c r="E372" i="5" l="1"/>
  <c r="D385" i="4"/>
  <c r="C385" i="4"/>
  <c r="G384" i="4"/>
  <c r="D394" i="3"/>
  <c r="G393" i="3"/>
  <c r="F372" i="5" l="1"/>
  <c r="E385" i="4"/>
  <c r="F385" i="4" s="1"/>
  <c r="E394" i="3"/>
  <c r="D373" i="5" l="1"/>
  <c r="C373" i="5"/>
  <c r="G372" i="5"/>
  <c r="D386" i="4"/>
  <c r="C386" i="4"/>
  <c r="G385" i="4"/>
  <c r="F394" i="3"/>
  <c r="C395" i="3" s="1"/>
  <c r="I395" i="3" s="1"/>
  <c r="E373" i="5" l="1"/>
  <c r="F373" i="5" s="1"/>
  <c r="D374" i="5" s="1"/>
  <c r="E386" i="4"/>
  <c r="F386" i="4" s="1"/>
  <c r="D395" i="3"/>
  <c r="G394" i="3"/>
  <c r="G373" i="5" l="1"/>
  <c r="C374" i="5"/>
  <c r="E374" i="5" s="1"/>
  <c r="F374" i="5" s="1"/>
  <c r="D387" i="4"/>
  <c r="C387" i="4"/>
  <c r="G386" i="4"/>
  <c r="E395" i="3"/>
  <c r="D375" i="5" l="1"/>
  <c r="C375" i="5"/>
  <c r="G374" i="5"/>
  <c r="E387" i="4"/>
  <c r="F387" i="4" s="1"/>
  <c r="F395" i="3"/>
  <c r="C396" i="3" s="1"/>
  <c r="I396" i="3" s="1"/>
  <c r="E375" i="5" l="1"/>
  <c r="F375" i="5" s="1"/>
  <c r="D388" i="4"/>
  <c r="C388" i="4"/>
  <c r="G387" i="4"/>
  <c r="D396" i="3"/>
  <c r="G395" i="3"/>
  <c r="D376" i="5" l="1"/>
  <c r="C376" i="5"/>
  <c r="G375" i="5"/>
  <c r="E388" i="4"/>
  <c r="F388" i="4" s="1"/>
  <c r="E396" i="3"/>
  <c r="E376" i="5" l="1"/>
  <c r="F376" i="5" s="1"/>
  <c r="D389" i="4"/>
  <c r="C389" i="4"/>
  <c r="G388" i="4"/>
  <c r="F396" i="3"/>
  <c r="C397" i="3" s="1"/>
  <c r="I397" i="3" s="1"/>
  <c r="D377" i="5" l="1"/>
  <c r="C377" i="5"/>
  <c r="G376" i="5"/>
  <c r="E389" i="4"/>
  <c r="F389" i="4" s="1"/>
  <c r="D397" i="3"/>
  <c r="G396" i="3"/>
  <c r="E377" i="5" l="1"/>
  <c r="F377" i="5" s="1"/>
  <c r="D378" i="5" s="1"/>
  <c r="D390" i="4"/>
  <c r="C390" i="4"/>
  <c r="G389" i="4"/>
  <c r="E397" i="3"/>
  <c r="F397" i="3" s="1"/>
  <c r="C398" i="3" s="1"/>
  <c r="I398" i="3" s="1"/>
  <c r="G377" i="5" l="1"/>
  <c r="C378" i="5"/>
  <c r="E378" i="5" s="1"/>
  <c r="F378" i="5" s="1"/>
  <c r="G378" i="5" s="1"/>
  <c r="E390" i="4"/>
  <c r="F390" i="4" s="1"/>
  <c r="C391" i="4" s="1"/>
  <c r="D398" i="3"/>
  <c r="G397" i="3"/>
  <c r="D391" i="4" l="1"/>
  <c r="D48" i="4" s="1"/>
  <c r="C379" i="5"/>
  <c r="D379" i="5"/>
  <c r="D47" i="5" s="1"/>
  <c r="G390" i="4"/>
  <c r="C48" i="4"/>
  <c r="E398" i="3"/>
  <c r="F398" i="3" s="1"/>
  <c r="E391" i="4" l="1"/>
  <c r="E379" i="5"/>
  <c r="F379" i="5" s="1"/>
  <c r="C47" i="5"/>
  <c r="E48" i="4"/>
  <c r="F391" i="4"/>
  <c r="D399" i="3"/>
  <c r="C399" i="3"/>
  <c r="I399" i="3" s="1"/>
  <c r="G398" i="3"/>
  <c r="E47" i="5" l="1"/>
  <c r="D380" i="5"/>
  <c r="C380" i="5"/>
  <c r="F47" i="5"/>
  <c r="G379" i="5"/>
  <c r="G47" i="5" s="1"/>
  <c r="D392" i="4"/>
  <c r="C392" i="4"/>
  <c r="F48" i="4"/>
  <c r="G391" i="4"/>
  <c r="G48" i="4" s="1"/>
  <c r="E399" i="3"/>
  <c r="F399" i="3" s="1"/>
  <c r="C400" i="3" s="1"/>
  <c r="I400" i="3" s="1"/>
  <c r="E380" i="5" l="1"/>
  <c r="E392" i="4"/>
  <c r="D400" i="3"/>
  <c r="G399" i="3"/>
  <c r="E400" i="3" l="1"/>
  <c r="F400" i="3" s="1"/>
  <c r="C401" i="3" s="1"/>
  <c r="I401" i="3" s="1"/>
  <c r="F380" i="5"/>
  <c r="F392" i="4"/>
  <c r="D401" i="3" l="1"/>
  <c r="E401" i="3" s="1"/>
  <c r="F401" i="3" s="1"/>
  <c r="C402" i="3" s="1"/>
  <c r="I402" i="3" s="1"/>
  <c r="G400" i="3"/>
  <c r="D381" i="5"/>
  <c r="C381" i="5"/>
  <c r="G380" i="5"/>
  <c r="D393" i="4"/>
  <c r="C393" i="4"/>
  <c r="G392" i="4"/>
  <c r="G401" i="3" l="1"/>
  <c r="D402" i="3"/>
  <c r="E402" i="3" s="1"/>
  <c r="F402" i="3" s="1"/>
  <c r="E381" i="5"/>
  <c r="E393" i="4"/>
  <c r="C403" i="3" l="1"/>
  <c r="I403" i="3" s="1"/>
  <c r="G402" i="3"/>
  <c r="D403" i="3"/>
  <c r="D49" i="3" s="1"/>
  <c r="F381" i="5"/>
  <c r="F393" i="4"/>
  <c r="E403" i="3" l="1"/>
  <c r="F403" i="3" s="1"/>
  <c r="C404" i="3" s="1"/>
  <c r="I404" i="3" s="1"/>
  <c r="C49" i="3"/>
  <c r="D382" i="5"/>
  <c r="C382" i="5"/>
  <c r="G381" i="5"/>
  <c r="D394" i="4"/>
  <c r="C394" i="4"/>
  <c r="G393" i="4"/>
  <c r="E49" i="3"/>
  <c r="E382" i="5" l="1"/>
  <c r="E394" i="4"/>
  <c r="D404" i="3"/>
  <c r="F49" i="3"/>
  <c r="G403" i="3"/>
  <c r="G49" i="3" s="1"/>
  <c r="F382" i="5" l="1"/>
  <c r="F394" i="4"/>
  <c r="E404" i="3"/>
  <c r="D383" i="5" l="1"/>
  <c r="C383" i="5"/>
  <c r="G382" i="5"/>
  <c r="D395" i="4"/>
  <c r="C395" i="4"/>
  <c r="G394" i="4"/>
  <c r="F404" i="3"/>
  <c r="C405" i="3" s="1"/>
  <c r="I405" i="3" s="1"/>
  <c r="E383" i="5" l="1"/>
  <c r="E395" i="4"/>
  <c r="D405" i="3"/>
  <c r="G404" i="3"/>
  <c r="F383" i="5" l="1"/>
  <c r="F395" i="4"/>
  <c r="E405" i="3"/>
  <c r="D384" i="5" l="1"/>
  <c r="C384" i="5"/>
  <c r="G383" i="5"/>
  <c r="D396" i="4"/>
  <c r="C396" i="4"/>
  <c r="G395" i="4"/>
  <c r="F405" i="3"/>
  <c r="C406" i="3" s="1"/>
  <c r="I406" i="3" s="1"/>
  <c r="E384" i="5" l="1"/>
  <c r="E396" i="4"/>
  <c r="D406" i="3"/>
  <c r="G405" i="3"/>
  <c r="F384" i="5" l="1"/>
  <c r="F396" i="4"/>
  <c r="E406" i="3"/>
  <c r="D385" i="5" l="1"/>
  <c r="C385" i="5"/>
  <c r="G384" i="5"/>
  <c r="D397" i="4"/>
  <c r="C397" i="4"/>
  <c r="G396" i="4"/>
  <c r="F406" i="3"/>
  <c r="C407" i="3" s="1"/>
  <c r="I407" i="3" s="1"/>
  <c r="E385" i="5" l="1"/>
  <c r="F385" i="5" s="1"/>
  <c r="D386" i="5" s="1"/>
  <c r="E397" i="4"/>
  <c r="F397" i="4" s="1"/>
  <c r="G397" i="4" s="1"/>
  <c r="D407" i="3"/>
  <c r="G406" i="3"/>
  <c r="G385" i="5" l="1"/>
  <c r="C386" i="5"/>
  <c r="E386" i="5" s="1"/>
  <c r="F386" i="5" s="1"/>
  <c r="C398" i="4"/>
  <c r="D398" i="4"/>
  <c r="E407" i="3"/>
  <c r="E398" i="4" l="1"/>
  <c r="F398" i="4" s="1"/>
  <c r="D399" i="4" s="1"/>
  <c r="D387" i="5"/>
  <c r="C387" i="5"/>
  <c r="G386" i="5"/>
  <c r="F407" i="3"/>
  <c r="C408" i="3" s="1"/>
  <c r="I408" i="3" s="1"/>
  <c r="G398" i="4" l="1"/>
  <c r="C399" i="4"/>
  <c r="E399" i="4" s="1"/>
  <c r="F399" i="4" s="1"/>
  <c r="G399" i="4" s="1"/>
  <c r="E387" i="5"/>
  <c r="F387" i="5" s="1"/>
  <c r="D408" i="3"/>
  <c r="G407" i="3"/>
  <c r="D400" i="4" l="1"/>
  <c r="C400" i="4"/>
  <c r="D388" i="5"/>
  <c r="C388" i="5"/>
  <c r="G387" i="5"/>
  <c r="E408" i="3"/>
  <c r="E400" i="4" l="1"/>
  <c r="F400" i="4" s="1"/>
  <c r="C401" i="4" s="1"/>
  <c r="E388" i="5"/>
  <c r="F388" i="5" s="1"/>
  <c r="D389" i="5" s="1"/>
  <c r="F408" i="3"/>
  <c r="C409" i="3" s="1"/>
  <c r="I409" i="3" s="1"/>
  <c r="D401" i="4" l="1"/>
  <c r="E401" i="4" s="1"/>
  <c r="F401" i="4" s="1"/>
  <c r="G401" i="4" s="1"/>
  <c r="G400" i="4"/>
  <c r="G388" i="5"/>
  <c r="C389" i="5"/>
  <c r="E389" i="5" s="1"/>
  <c r="F389" i="5" s="1"/>
  <c r="D390" i="5" s="1"/>
  <c r="D409" i="3"/>
  <c r="G408" i="3"/>
  <c r="D402" i="4" l="1"/>
  <c r="C402" i="4"/>
  <c r="G389" i="5"/>
  <c r="C390" i="5"/>
  <c r="E390" i="5" s="1"/>
  <c r="F390" i="5" s="1"/>
  <c r="C391" i="5" s="1"/>
  <c r="E409" i="3"/>
  <c r="F409" i="3" s="1"/>
  <c r="C410" i="3" s="1"/>
  <c r="I410" i="3" s="1"/>
  <c r="E402" i="4" l="1"/>
  <c r="F402" i="4" s="1"/>
  <c r="C403" i="4" s="1"/>
  <c r="C49" i="4" s="1"/>
  <c r="D391" i="5"/>
  <c r="D48" i="5" s="1"/>
  <c r="G390" i="5"/>
  <c r="C48" i="5"/>
  <c r="D410" i="3"/>
  <c r="G409" i="3"/>
  <c r="D403" i="4" l="1"/>
  <c r="D49" i="4" s="1"/>
  <c r="G402" i="4"/>
  <c r="E391" i="5"/>
  <c r="E48" i="5" s="1"/>
  <c r="E410" i="3"/>
  <c r="F410" i="3" s="1"/>
  <c r="E403" i="4" l="1"/>
  <c r="F403" i="4" s="1"/>
  <c r="C404" i="4" s="1"/>
  <c r="F391" i="5"/>
  <c r="D392" i="5" s="1"/>
  <c r="G391" i="5"/>
  <c r="G48" i="5" s="1"/>
  <c r="D411" i="3"/>
  <c r="C411" i="3"/>
  <c r="I411" i="3" s="1"/>
  <c r="G410" i="3"/>
  <c r="G403" i="4" l="1"/>
  <c r="G49" i="4" s="1"/>
  <c r="F49" i="4"/>
  <c r="E49" i="4"/>
  <c r="D404" i="4"/>
  <c r="E404" i="4" s="1"/>
  <c r="F404" i="4" s="1"/>
  <c r="D405" i="4" s="1"/>
  <c r="F48" i="5"/>
  <c r="C392" i="5"/>
  <c r="E392" i="5" s="1"/>
  <c r="E411" i="3"/>
  <c r="F411" i="3" s="1"/>
  <c r="C412" i="3" s="1"/>
  <c r="I412" i="3" s="1"/>
  <c r="G404" i="4" l="1"/>
  <c r="C405" i="4"/>
  <c r="E405" i="4" s="1"/>
  <c r="F392" i="5"/>
  <c r="G411" i="3"/>
  <c r="D412" i="3"/>
  <c r="E412" i="3" l="1"/>
  <c r="F412" i="3" s="1"/>
  <c r="D413" i="3" s="1"/>
  <c r="D393" i="5"/>
  <c r="C393" i="5"/>
  <c r="G392" i="5"/>
  <c r="F405" i="4"/>
  <c r="C413" i="3" l="1"/>
  <c r="I413" i="3" s="1"/>
  <c r="G412" i="3"/>
  <c r="E393" i="5"/>
  <c r="D406" i="4"/>
  <c r="C406" i="4"/>
  <c r="G405" i="4"/>
  <c r="E413" i="3" l="1"/>
  <c r="F413" i="3" s="1"/>
  <c r="C414" i="3" s="1"/>
  <c r="I414" i="3" s="1"/>
  <c r="F393" i="5"/>
  <c r="E406" i="4"/>
  <c r="G413" i="3" l="1"/>
  <c r="D414" i="3"/>
  <c r="E414" i="3" s="1"/>
  <c r="F414" i="3" s="1"/>
  <c r="D394" i="5"/>
  <c r="C394" i="5"/>
  <c r="G393" i="5"/>
  <c r="F406" i="4"/>
  <c r="C415" i="3" l="1"/>
  <c r="I415" i="3" s="1"/>
  <c r="G414" i="3"/>
  <c r="D415" i="3"/>
  <c r="E394" i="5"/>
  <c r="D407" i="4"/>
  <c r="C407" i="4"/>
  <c r="G406" i="4"/>
  <c r="H414" i="3" l="1"/>
  <c r="H56" i="3"/>
  <c r="H57" i="3"/>
  <c r="H58" i="3"/>
  <c r="H59" i="3"/>
  <c r="H61" i="3"/>
  <c r="H60" i="3"/>
  <c r="H62" i="3"/>
  <c r="H63" i="3"/>
  <c r="H65" i="3"/>
  <c r="H64" i="3"/>
  <c r="H66" i="3"/>
  <c r="H67" i="3"/>
  <c r="H68" i="3"/>
  <c r="H69" i="3"/>
  <c r="H71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91" i="3"/>
  <c r="H89" i="3"/>
  <c r="H90" i="3"/>
  <c r="H92" i="3"/>
  <c r="H93" i="3"/>
  <c r="H94" i="3"/>
  <c r="H95" i="3"/>
  <c r="H97" i="3"/>
  <c r="H96" i="3"/>
  <c r="H98" i="3"/>
  <c r="H99" i="3"/>
  <c r="H100" i="3"/>
  <c r="H101" i="3"/>
  <c r="H102" i="3"/>
  <c r="H103" i="3"/>
  <c r="H104" i="3"/>
  <c r="H105" i="3"/>
  <c r="H106" i="3"/>
  <c r="H107" i="3"/>
  <c r="H109" i="3"/>
  <c r="H108" i="3"/>
  <c r="H110" i="3"/>
  <c r="H111" i="3"/>
  <c r="H112" i="3"/>
  <c r="H113" i="3"/>
  <c r="H114" i="3"/>
  <c r="H115" i="3"/>
  <c r="H116" i="3"/>
  <c r="H117" i="3"/>
  <c r="H118" i="3"/>
  <c r="H119" i="3"/>
  <c r="H120" i="3"/>
  <c r="H122" i="3"/>
  <c r="H121" i="3"/>
  <c r="H124" i="3"/>
  <c r="H123" i="3"/>
  <c r="H126" i="3"/>
  <c r="H125" i="3"/>
  <c r="H128" i="3"/>
  <c r="H127" i="3"/>
  <c r="H129" i="3"/>
  <c r="H130" i="3"/>
  <c r="H131" i="3"/>
  <c r="H132" i="3"/>
  <c r="H133" i="3"/>
  <c r="H135" i="3"/>
  <c r="H134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9" i="3"/>
  <c r="H148" i="3"/>
  <c r="H150" i="3"/>
  <c r="H151" i="3"/>
  <c r="H152" i="3"/>
  <c r="H153" i="3"/>
  <c r="H154" i="3"/>
  <c r="H155" i="3"/>
  <c r="H156" i="3"/>
  <c r="H157" i="3"/>
  <c r="H159" i="3"/>
  <c r="H158" i="3"/>
  <c r="H160" i="3"/>
  <c r="H162" i="3"/>
  <c r="H16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6" i="3"/>
  <c r="H175" i="3"/>
  <c r="H177" i="3"/>
  <c r="H178" i="3"/>
  <c r="H179" i="3"/>
  <c r="H180" i="3"/>
  <c r="H181" i="3"/>
  <c r="H182" i="3"/>
  <c r="H183" i="3"/>
  <c r="H185" i="3"/>
  <c r="H184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10" i="3"/>
  <c r="H209" i="3"/>
  <c r="H211" i="3"/>
  <c r="H212" i="3"/>
  <c r="H213" i="3"/>
  <c r="H214" i="3"/>
  <c r="H215" i="3"/>
  <c r="H216" i="3"/>
  <c r="H217" i="3"/>
  <c r="H218" i="3"/>
  <c r="H219" i="3"/>
  <c r="H221" i="3"/>
  <c r="H220" i="3"/>
  <c r="H222" i="3"/>
  <c r="H223" i="3"/>
  <c r="H224" i="3"/>
  <c r="H225" i="3"/>
  <c r="H226" i="3"/>
  <c r="H227" i="3"/>
  <c r="H230" i="3"/>
  <c r="H228" i="3"/>
  <c r="H229" i="3"/>
  <c r="H231" i="3"/>
  <c r="H232" i="3"/>
  <c r="H233" i="3"/>
  <c r="H234" i="3"/>
  <c r="H235" i="3"/>
  <c r="H236" i="3"/>
  <c r="H237" i="3"/>
  <c r="H238" i="3"/>
  <c r="H239" i="3"/>
  <c r="H241" i="3"/>
  <c r="H240" i="3"/>
  <c r="H242" i="3"/>
  <c r="H244" i="3"/>
  <c r="H243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1" i="3"/>
  <c r="H260" i="3"/>
  <c r="H262" i="3"/>
  <c r="H263" i="3"/>
  <c r="H264" i="3"/>
  <c r="H266" i="3"/>
  <c r="H265" i="3"/>
  <c r="H268" i="3"/>
  <c r="H269" i="3"/>
  <c r="H267" i="3"/>
  <c r="H270" i="3"/>
  <c r="H271" i="3"/>
  <c r="H272" i="3"/>
  <c r="H273" i="3"/>
  <c r="H274" i="3"/>
  <c r="H275" i="3"/>
  <c r="H276" i="3"/>
  <c r="H277" i="3"/>
  <c r="H278" i="3"/>
  <c r="H280" i="3"/>
  <c r="H279" i="3"/>
  <c r="H281" i="3"/>
  <c r="H282" i="3"/>
  <c r="H283" i="3"/>
  <c r="H284" i="3"/>
  <c r="H285" i="3"/>
  <c r="H286" i="3"/>
  <c r="H287" i="3"/>
  <c r="H288" i="3"/>
  <c r="H289" i="3"/>
  <c r="H291" i="3"/>
  <c r="H293" i="3"/>
  <c r="H292" i="3"/>
  <c r="H290" i="3"/>
  <c r="H294" i="3"/>
  <c r="H295" i="3"/>
  <c r="H296" i="3"/>
  <c r="H297" i="3"/>
  <c r="H298" i="3"/>
  <c r="H299" i="3"/>
  <c r="H300" i="3"/>
  <c r="H301" i="3"/>
  <c r="H302" i="3"/>
  <c r="H303" i="3"/>
  <c r="H305" i="3"/>
  <c r="H304" i="3"/>
  <c r="H306" i="3"/>
  <c r="H307" i="3"/>
  <c r="H308" i="3"/>
  <c r="H309" i="3"/>
  <c r="H310" i="3"/>
  <c r="H311" i="3"/>
  <c r="H314" i="3"/>
  <c r="H312" i="3"/>
  <c r="H313" i="3"/>
  <c r="H316" i="3"/>
  <c r="H315" i="3"/>
  <c r="H317" i="3"/>
  <c r="H318" i="3"/>
  <c r="H319" i="3"/>
  <c r="H320" i="3"/>
  <c r="H321" i="3"/>
  <c r="H322" i="3"/>
  <c r="H323" i="3"/>
  <c r="H324" i="3"/>
  <c r="H325" i="3"/>
  <c r="H327" i="3"/>
  <c r="H326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1" i="3"/>
  <c r="H340" i="3"/>
  <c r="H342" i="3"/>
  <c r="H343" i="3"/>
  <c r="H344" i="3"/>
  <c r="H345" i="3"/>
  <c r="H346" i="3"/>
  <c r="H347" i="3"/>
  <c r="H349" i="3"/>
  <c r="H348" i="3"/>
  <c r="H351" i="3"/>
  <c r="H350" i="3"/>
  <c r="H353" i="3"/>
  <c r="H352" i="3"/>
  <c r="H355" i="3"/>
  <c r="H354" i="3"/>
  <c r="H356" i="3"/>
  <c r="H357" i="3"/>
  <c r="H358" i="3"/>
  <c r="H359" i="3"/>
  <c r="H360" i="3"/>
  <c r="H362" i="3"/>
  <c r="H361" i="3"/>
  <c r="H363" i="3"/>
  <c r="H365" i="3"/>
  <c r="H364" i="3"/>
  <c r="H366" i="3"/>
  <c r="H367" i="3"/>
  <c r="H368" i="3"/>
  <c r="H369" i="3"/>
  <c r="H370" i="3"/>
  <c r="H371" i="3"/>
  <c r="H372" i="3"/>
  <c r="H373" i="3"/>
  <c r="H374" i="3"/>
  <c r="H376" i="3"/>
  <c r="H375" i="3"/>
  <c r="H377" i="3"/>
  <c r="H378" i="3"/>
  <c r="H379" i="3"/>
  <c r="H380" i="3"/>
  <c r="H381" i="3"/>
  <c r="H382" i="3"/>
  <c r="H383" i="3"/>
  <c r="H384" i="3"/>
  <c r="H385" i="3"/>
  <c r="H387" i="3"/>
  <c r="H386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3" i="3"/>
  <c r="H412" i="3"/>
  <c r="H410" i="3"/>
  <c r="D50" i="3"/>
  <c r="D51" i="3" s="1"/>
  <c r="E13" i="3" s="1"/>
  <c r="H411" i="3"/>
  <c r="D416" i="3"/>
  <c r="C416" i="3"/>
  <c r="C50" i="3"/>
  <c r="C51" i="3" s="1"/>
  <c r="E15" i="3" s="1"/>
  <c r="E415" i="3"/>
  <c r="F394" i="5"/>
  <c r="E407" i="4"/>
  <c r="C16" i="2" l="1"/>
  <c r="C18" i="2" s="1"/>
  <c r="E50" i="3"/>
  <c r="E51" i="3" s="1"/>
  <c r="E14" i="3" s="1"/>
  <c r="F415" i="3"/>
  <c r="E416" i="3"/>
  <c r="D395" i="5"/>
  <c r="C395" i="5"/>
  <c r="G394" i="5"/>
  <c r="F407" i="4"/>
  <c r="F50" i="3" l="1"/>
  <c r="G415" i="3"/>
  <c r="G50" i="3" s="1"/>
  <c r="E395" i="5"/>
  <c r="D408" i="4"/>
  <c r="C408" i="4"/>
  <c r="G407" i="4"/>
  <c r="F395" i="5" l="1"/>
  <c r="E408" i="4"/>
  <c r="D396" i="5" l="1"/>
  <c r="C396" i="5"/>
  <c r="G395" i="5"/>
  <c r="F408" i="4"/>
  <c r="E396" i="5" l="1"/>
  <c r="D409" i="4"/>
  <c r="C409" i="4"/>
  <c r="G408" i="4"/>
  <c r="F396" i="5" l="1"/>
  <c r="E409" i="4"/>
  <c r="F409" i="4" s="1"/>
  <c r="D397" i="5" l="1"/>
  <c r="C397" i="5"/>
  <c r="G396" i="5"/>
  <c r="D410" i="4"/>
  <c r="C410" i="4"/>
  <c r="G409" i="4"/>
  <c r="E410" i="4" l="1"/>
  <c r="F410" i="4" s="1"/>
  <c r="C411" i="4" s="1"/>
  <c r="E397" i="5"/>
  <c r="F397" i="5" s="1"/>
  <c r="G410" i="4" l="1"/>
  <c r="D411" i="4"/>
  <c r="E411" i="4" s="1"/>
  <c r="F411" i="4" s="1"/>
  <c r="D398" i="5"/>
  <c r="C398" i="5"/>
  <c r="G397" i="5"/>
  <c r="E398" i="5" l="1"/>
  <c r="F398" i="5" s="1"/>
  <c r="D399" i="5" s="1"/>
  <c r="D412" i="4"/>
  <c r="C412" i="4"/>
  <c r="G411" i="4"/>
  <c r="G398" i="5" l="1"/>
  <c r="C399" i="5"/>
  <c r="E399" i="5" s="1"/>
  <c r="F399" i="5" s="1"/>
  <c r="E412" i="4"/>
  <c r="F412" i="4" s="1"/>
  <c r="C413" i="4" s="1"/>
  <c r="G412" i="4" l="1"/>
  <c r="D413" i="4"/>
  <c r="E413" i="4" s="1"/>
  <c r="F413" i="4" s="1"/>
  <c r="D400" i="5"/>
  <c r="C400" i="5"/>
  <c r="G399" i="5"/>
  <c r="E400" i="5" l="1"/>
  <c r="F400" i="5" s="1"/>
  <c r="C401" i="5" s="1"/>
  <c r="D414" i="4"/>
  <c r="C414" i="4"/>
  <c r="G413" i="4"/>
  <c r="G400" i="5" l="1"/>
  <c r="D401" i="5"/>
  <c r="E401" i="5" s="1"/>
  <c r="F401" i="5" s="1"/>
  <c r="E414" i="4"/>
  <c r="F414" i="4" s="1"/>
  <c r="G401" i="5" l="1"/>
  <c r="D402" i="5"/>
  <c r="C402" i="5"/>
  <c r="D415" i="4"/>
  <c r="C415" i="4"/>
  <c r="G414" i="4"/>
  <c r="E402" i="5" l="1"/>
  <c r="F402" i="5" s="1"/>
  <c r="D403" i="5" s="1"/>
  <c r="D49" i="5" s="1"/>
  <c r="E415" i="4"/>
  <c r="C416" i="4"/>
  <c r="C50" i="4"/>
  <c r="C51" i="4" s="1"/>
  <c r="D416" i="4"/>
  <c r="D50" i="4"/>
  <c r="D51" i="4" s="1"/>
  <c r="E13" i="4" s="1"/>
  <c r="E15" i="4" l="1"/>
  <c r="D18" i="2" s="1"/>
  <c r="E29" i="2" s="1"/>
  <c r="C403" i="5"/>
  <c r="C49" i="5" s="1"/>
  <c r="D16" i="2"/>
  <c r="D29" i="2" s="1"/>
  <c r="G402" i="5"/>
  <c r="E416" i="4"/>
  <c r="E50" i="4"/>
  <c r="E51" i="4" s="1"/>
  <c r="E14" i="4" s="1"/>
  <c r="D17" i="2" s="1"/>
  <c r="F415" i="4"/>
  <c r="E403" i="5" l="1"/>
  <c r="E49" i="5" s="1"/>
  <c r="F50" i="4"/>
  <c r="G415" i="4"/>
  <c r="G50" i="4" s="1"/>
  <c r="F403" i="5" l="1"/>
  <c r="C404" i="5" s="1"/>
  <c r="F49" i="5" l="1"/>
  <c r="D404" i="5"/>
  <c r="E404" i="5" s="1"/>
  <c r="G403" i="5"/>
  <c r="G49" i="5" s="1"/>
  <c r="F404" i="5"/>
  <c r="D405" i="5" l="1"/>
  <c r="C405" i="5"/>
  <c r="G404" i="5"/>
  <c r="E405" i="5" l="1"/>
  <c r="F405" i="5" l="1"/>
  <c r="D406" i="5" l="1"/>
  <c r="C406" i="5"/>
  <c r="G405" i="5"/>
  <c r="E406" i="5" l="1"/>
  <c r="F406" i="5" l="1"/>
  <c r="D407" i="5" l="1"/>
  <c r="C407" i="5"/>
  <c r="G406" i="5"/>
  <c r="E407" i="5" l="1"/>
  <c r="F407" i="5" l="1"/>
  <c r="D408" i="5" l="1"/>
  <c r="C408" i="5"/>
  <c r="G407" i="5"/>
  <c r="E408" i="5" l="1"/>
  <c r="F408" i="5" l="1"/>
  <c r="D409" i="5" l="1"/>
  <c r="C409" i="5"/>
  <c r="G408" i="5"/>
  <c r="E409" i="5" l="1"/>
  <c r="F409" i="5" s="1"/>
  <c r="D410" i="5" s="1"/>
  <c r="G409" i="5" l="1"/>
  <c r="C410" i="5"/>
  <c r="E410" i="5" s="1"/>
  <c r="F410" i="5" s="1"/>
  <c r="D411" i="5" l="1"/>
  <c r="C411" i="5"/>
  <c r="G410" i="5"/>
  <c r="E411" i="5" l="1"/>
  <c r="F411" i="5" s="1"/>
  <c r="D412" i="5" l="1"/>
  <c r="C412" i="5"/>
  <c r="G411" i="5"/>
  <c r="E412" i="5" l="1"/>
  <c r="F412" i="5" s="1"/>
  <c r="D413" i="5" s="1"/>
  <c r="C413" i="5" l="1"/>
  <c r="E413" i="5" s="1"/>
  <c r="F413" i="5" s="1"/>
  <c r="G412" i="5"/>
  <c r="D414" i="5" l="1"/>
  <c r="C414" i="5"/>
  <c r="G413" i="5"/>
  <c r="E414" i="5" l="1"/>
  <c r="F414" i="5" s="1"/>
  <c r="D415" i="5" s="1"/>
  <c r="G414" i="5" l="1"/>
  <c r="C415" i="5"/>
  <c r="C50" i="5" s="1"/>
  <c r="C51" i="5" s="1"/>
  <c r="E15" i="5" s="1"/>
  <c r="E18" i="2" s="1"/>
  <c r="E30" i="2" s="1"/>
  <c r="D416" i="5"/>
  <c r="D50" i="5"/>
  <c r="D51" i="5" s="1"/>
  <c r="E13" i="5" s="1"/>
  <c r="E16" i="2" s="1"/>
  <c r="D30" i="2" s="1"/>
  <c r="D31" i="2" l="1"/>
  <c r="E31" i="2"/>
  <c r="C416" i="5"/>
  <c r="E415" i="5"/>
  <c r="E50" i="5" s="1"/>
  <c r="E51" i="5" s="1"/>
  <c r="E14" i="5" s="1"/>
  <c r="E17" i="2" s="1"/>
  <c r="E416" i="5" l="1"/>
  <c r="F415" i="5"/>
  <c r="F50" i="5" s="1"/>
  <c r="G415" i="5" l="1"/>
  <c r="G5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bradley.c.marshall</author>
  </authors>
  <commentList>
    <comment ref="C1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For partial years insert as a decimal.
</t>
        </r>
        <r>
          <rPr>
            <b/>
            <u/>
            <sz val="9"/>
            <color indexed="81"/>
            <rFont val="Tahoma"/>
            <family val="2"/>
          </rPr>
          <t xml:space="preserve">
Example: </t>
        </r>
        <r>
          <rPr>
            <sz val="9"/>
            <color indexed="81"/>
            <rFont val="Tahoma"/>
            <family val="2"/>
          </rPr>
          <t xml:space="preserve">
For 27 months  input 2.25 years
For 30 months input 2.5 years
</t>
        </r>
      </text>
    </comment>
    <comment ref="D1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For partial years insert as a decimal.
</t>
        </r>
        <r>
          <rPr>
            <b/>
            <u/>
            <sz val="9"/>
            <color indexed="81"/>
            <rFont val="Tahoma"/>
            <family val="2"/>
          </rPr>
          <t xml:space="preserve">
Example: </t>
        </r>
        <r>
          <rPr>
            <sz val="9"/>
            <color indexed="81"/>
            <rFont val="Tahoma"/>
            <family val="2"/>
          </rPr>
          <t xml:space="preserve">
For 27 months  input 2.25 years
For 30 months input 2.5 years
</t>
        </r>
      </text>
    </comment>
    <comment ref="E1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For partial years insert as a decimal.
</t>
        </r>
        <r>
          <rPr>
            <b/>
            <u/>
            <sz val="9"/>
            <color indexed="81"/>
            <rFont val="Tahoma"/>
            <family val="2"/>
          </rPr>
          <t xml:space="preserve">
Example: </t>
        </r>
        <r>
          <rPr>
            <sz val="9"/>
            <color indexed="81"/>
            <rFont val="Tahoma"/>
            <family val="2"/>
          </rPr>
          <t xml:space="preserve">
For 27 months  input 2.25 years
For 30 months input 2.5 years
</t>
        </r>
      </text>
    </comment>
    <comment ref="C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Should equal your existing payment on your existing loan.
Be sure to input your original loan information in existing loan column (Loan amount, Interest Tate, Term)
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 xml:space="preserve">Remaining interest to be paid on existing loan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Principal balance on existing loan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Total remaining payments on existing loan.</t>
        </r>
      </text>
    </comment>
  </commentList>
</comments>
</file>

<file path=xl/sharedStrings.xml><?xml version="1.0" encoding="utf-8"?>
<sst xmlns="http://schemas.openxmlformats.org/spreadsheetml/2006/main" count="125" uniqueCount="53">
  <si>
    <t>Loan Amount</t>
  </si>
  <si>
    <t>Loan Term (Years)</t>
  </si>
  <si>
    <t>Interest Rate</t>
  </si>
  <si>
    <t>Monthly Payment</t>
  </si>
  <si>
    <t>End of Year</t>
  </si>
  <si>
    <t>Year</t>
  </si>
  <si>
    <t>Payments Made</t>
  </si>
  <si>
    <t>Interest Paid</t>
  </si>
  <si>
    <t>Principal Paid</t>
  </si>
  <si>
    <t>Principal Balance</t>
  </si>
  <si>
    <t>Equity Paid</t>
  </si>
  <si>
    <t>Payment</t>
  </si>
  <si>
    <t>Interest Payment</t>
  </si>
  <si>
    <t>Principal Payment</t>
  </si>
  <si>
    <r>
      <t xml:space="preserve">ANALYSIS ONLY </t>
    </r>
    <r>
      <rPr>
        <b/>
        <sz val="10"/>
        <rFont val="Arial"/>
        <family val="2"/>
      </rPr>
      <t>(input all information on Summary Tab)</t>
    </r>
  </si>
  <si>
    <t>SUMMARY</t>
  </si>
  <si>
    <t>ANNUAL LOAN SCHEDULE</t>
  </si>
  <si>
    <t>MONTHLY LOAN SCHEDULE</t>
  </si>
  <si>
    <t>Total Payments</t>
  </si>
  <si>
    <t>Total</t>
  </si>
  <si>
    <t>Total Principal</t>
  </si>
  <si>
    <t>Variance Payment</t>
  </si>
  <si>
    <t>Higher (Lower)</t>
  </si>
  <si>
    <t>More (Less)</t>
  </si>
  <si>
    <t>Variance Table</t>
  </si>
  <si>
    <t>Existing Loan</t>
  </si>
  <si>
    <t>n/a</t>
  </si>
  <si>
    <t>Remaining Interest</t>
  </si>
  <si>
    <t>Total Interest Paid to Date</t>
  </si>
  <si>
    <t>Total Principal Paid to Date</t>
  </si>
  <si>
    <t>New Loan Scenario 1</t>
  </si>
  <si>
    <t>New Loan Scenario 2</t>
  </si>
  <si>
    <t># of Months Remaining on Loan</t>
  </si>
  <si>
    <t>Total Interest</t>
  </si>
  <si>
    <t>Future Interest Payments</t>
  </si>
  <si>
    <t>Future Principal Payments</t>
  </si>
  <si>
    <t>Future Total Payments</t>
  </si>
  <si>
    <t>Variance Interest Payments</t>
  </si>
  <si>
    <t>Variance Total Payments</t>
  </si>
  <si>
    <t>Total Payments Paid to Date</t>
  </si>
  <si>
    <t>Scenario 1 v Scenario 2</t>
  </si>
  <si>
    <t>Total Interest (original)</t>
  </si>
  <si>
    <t>Total Principal (original)</t>
  </si>
  <si>
    <t>Total Payments (original)</t>
  </si>
  <si>
    <t>Scenario 1 v Existing</t>
  </si>
  <si>
    <t>Scenario 2 v Existing</t>
  </si>
  <si>
    <t>SUMMARY &amp; INPUTS</t>
  </si>
  <si>
    <t>INPUTS IN BLUE</t>
  </si>
  <si>
    <t>Loan Refinance Summary</t>
  </si>
  <si>
    <t>copyright BusinessCase.com</t>
  </si>
  <si>
    <t>EXISTING LOAN</t>
  </si>
  <si>
    <t>SCENARIO 1</t>
  </si>
  <si>
    <t>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</si>
</sst>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4"/>
      <name val="Arial"/>
      <family val="2"/>
    </font>
    <font>
      <b/>
      <u/>
      <sz val="9"/>
      <color indexed="81"/>
      <name val="Tahoma"/>
      <family val="2"/>
    </font>
    <font>
      <i/>
      <sz val="9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i/>
      <sz val="8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7395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8" fontId="0" fillId="0" borderId="0" xfId="0" applyNumberFormat="1"/>
    <xf numFmtId="0" fontId="0" fillId="0" borderId="2" xfId="0" applyBorder="1" applyAlignment="1">
      <alignment horizontal="right"/>
    </xf>
    <xf numFmtId="43" fontId="0" fillId="0" borderId="0" xfId="0" applyNumberFormat="1"/>
    <xf numFmtId="8" fontId="0" fillId="0" borderId="2" xfId="0" applyNumberForma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5" xfId="0" applyBorder="1"/>
    <xf numFmtId="8" fontId="0" fillId="0" borderId="5" xfId="0" applyNumberFormat="1" applyBorder="1"/>
    <xf numFmtId="0" fontId="0" fillId="0" borderId="5" xfId="0" applyBorder="1" applyAlignment="1">
      <alignment horizontal="center"/>
    </xf>
    <xf numFmtId="8" fontId="0" fillId="0" borderId="0" xfId="0" applyNumberFormat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7" fillId="0" borderId="0" xfId="0" applyFont="1"/>
    <xf numFmtId="0" fontId="6" fillId="3" borderId="0" xfId="0" applyFont="1" applyFill="1" applyAlignment="1">
      <alignment horizontal="centerContinuous"/>
    </xf>
    <xf numFmtId="0" fontId="2" fillId="0" borderId="0" xfId="0" applyFont="1"/>
    <xf numFmtId="8" fontId="5" fillId="0" borderId="0" xfId="0" applyNumberFormat="1" applyFont="1"/>
    <xf numFmtId="0" fontId="2" fillId="0" borderId="5" xfId="0" applyFont="1" applyBorder="1"/>
    <xf numFmtId="6" fontId="0" fillId="0" borderId="5" xfId="0" applyNumberFormat="1" applyBorder="1" applyAlignment="1">
      <alignment horizontal="center"/>
    </xf>
    <xf numFmtId="10" fontId="0" fillId="0" borderId="5" xfId="2" applyNumberFormat="1" applyFont="1" applyBorder="1" applyAlignment="1">
      <alignment horizontal="center"/>
    </xf>
    <xf numFmtId="6" fontId="2" fillId="0" borderId="5" xfId="0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/>
    </xf>
    <xf numFmtId="0" fontId="0" fillId="0" borderId="0" xfId="0" applyAlignment="1">
      <alignment horizontal="right"/>
    </xf>
    <xf numFmtId="6" fontId="0" fillId="0" borderId="10" xfId="0" applyNumberFormat="1" applyBorder="1" applyAlignment="1">
      <alignment horizontal="center"/>
    </xf>
    <xf numFmtId="6" fontId="0" fillId="0" borderId="9" xfId="0" applyNumberFormat="1" applyBorder="1" applyAlignment="1">
      <alignment horizontal="center"/>
    </xf>
    <xf numFmtId="6" fontId="0" fillId="0" borderId="0" xfId="0" applyNumberFormat="1"/>
    <xf numFmtId="0" fontId="6" fillId="4" borderId="4" xfId="0" applyFont="1" applyFill="1" applyBorder="1" applyAlignment="1">
      <alignment horizontal="centerContinuous"/>
    </xf>
    <xf numFmtId="0" fontId="9" fillId="4" borderId="6" xfId="0" quotePrefix="1" applyFont="1" applyFill="1" applyBorder="1" applyAlignment="1">
      <alignment horizontal="center"/>
    </xf>
    <xf numFmtId="8" fontId="9" fillId="4" borderId="6" xfId="0" applyNumberFormat="1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3" fillId="0" borderId="0" xfId="0" applyFont="1"/>
    <xf numFmtId="0" fontId="15" fillId="0" borderId="0" xfId="0" applyFont="1"/>
    <xf numFmtId="164" fontId="15" fillId="0" borderId="5" xfId="1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10" fontId="15" fillId="0" borderId="5" xfId="2" applyNumberFormat="1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273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908050</xdr:colOff>
      <xdr:row>0</xdr:row>
      <xdr:rowOff>69850</xdr:rowOff>
    </xdr:from>
    <xdr:to>
      <xdr:col>4</xdr:col>
      <xdr:colOff>1698517</xdr:colOff>
      <xdr:row>4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B50CF4-D620-3D90-B18F-910CE405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69850"/>
          <a:ext cx="790467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679450</xdr:colOff>
      <xdr:row>1</xdr:row>
      <xdr:rowOff>133350</xdr:rowOff>
    </xdr:from>
    <xdr:to>
      <xdr:col>7</xdr:col>
      <xdr:colOff>15767</xdr:colOff>
      <xdr:row>5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16CE22-CDD8-425D-A6ED-3C28CE69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0650" y="292100"/>
          <a:ext cx="790467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622300</xdr:colOff>
      <xdr:row>1</xdr:row>
      <xdr:rowOff>82550</xdr:rowOff>
    </xdr:from>
    <xdr:to>
      <xdr:col>6</xdr:col>
      <xdr:colOff>1412767</xdr:colOff>
      <xdr:row>5</xdr:row>
      <xdr:rowOff>82550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9D268D-7498-437F-B31D-941E25ED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3650" y="241300"/>
          <a:ext cx="790467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558800</xdr:colOff>
      <xdr:row>1</xdr:row>
      <xdr:rowOff>69850</xdr:rowOff>
    </xdr:from>
    <xdr:to>
      <xdr:col>6</xdr:col>
      <xdr:colOff>1349267</xdr:colOff>
      <xdr:row>5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41447C-FC4D-4D17-85DE-F26A1444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0150" y="228600"/>
          <a:ext cx="790467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4"/>
  <sheetViews>
    <sheetView showGridLines="0" tabSelected="1" workbookViewId="0"/>
  </sheetViews>
  <sheetFormatPr defaultRowHeight="12.5" x14ac:dyDescent="0.25"/>
  <cols>
    <col min="2" max="2" width="31.54296875" customWidth="1"/>
    <col min="3" max="5" width="24.7265625" customWidth="1"/>
    <col min="6" max="7" width="20.81640625" customWidth="1"/>
  </cols>
  <sheetData>
    <row r="1" spans="1:5" x14ac:dyDescent="0.25">
      <c r="A1" s="54" t="s">
        <v>49</v>
      </c>
    </row>
    <row r="2" spans="1:5" x14ac:dyDescent="0.25">
      <c r="A2" s="40"/>
    </row>
    <row r="3" spans="1:5" ht="17.5" x14ac:dyDescent="0.35">
      <c r="B3" s="22" t="s">
        <v>46</v>
      </c>
    </row>
    <row r="5" spans="1:5" x14ac:dyDescent="0.25">
      <c r="B5" s="41" t="s">
        <v>47</v>
      </c>
    </row>
    <row r="6" spans="1:5" ht="13" x14ac:dyDescent="0.3">
      <c r="B6" s="19" t="s">
        <v>48</v>
      </c>
    </row>
    <row r="9" spans="1:5" x14ac:dyDescent="0.25">
      <c r="B9" s="23"/>
      <c r="C9" s="35" t="s">
        <v>25</v>
      </c>
      <c r="D9" s="35" t="s">
        <v>30</v>
      </c>
      <c r="E9" s="35" t="s">
        <v>31</v>
      </c>
    </row>
    <row r="10" spans="1:5" x14ac:dyDescent="0.25">
      <c r="B10" s="11" t="s">
        <v>0</v>
      </c>
      <c r="C10" s="42">
        <v>100000</v>
      </c>
      <c r="D10" s="42">
        <v>76009</v>
      </c>
      <c r="E10" s="42">
        <v>90000</v>
      </c>
    </row>
    <row r="11" spans="1:5" x14ac:dyDescent="0.25">
      <c r="B11" s="11" t="s">
        <v>1</v>
      </c>
      <c r="C11" s="43">
        <v>15</v>
      </c>
      <c r="D11" s="43">
        <v>15</v>
      </c>
      <c r="E11" s="43">
        <v>15</v>
      </c>
    </row>
    <row r="12" spans="1:5" x14ac:dyDescent="0.25">
      <c r="B12" s="11" t="s">
        <v>2</v>
      </c>
      <c r="C12" s="44">
        <v>0.06</v>
      </c>
      <c r="D12" s="44">
        <v>4.4999999999999998E-2</v>
      </c>
      <c r="E12" s="44">
        <v>4.4999999999999998E-2</v>
      </c>
    </row>
    <row r="13" spans="1:5" x14ac:dyDescent="0.25">
      <c r="B13" s="11" t="s">
        <v>32</v>
      </c>
      <c r="C13" s="43">
        <v>120</v>
      </c>
      <c r="D13" s="30" t="s">
        <v>26</v>
      </c>
      <c r="E13" s="30" t="s">
        <v>26</v>
      </c>
    </row>
    <row r="14" spans="1:5" x14ac:dyDescent="0.25">
      <c r="B14" s="11" t="s">
        <v>3</v>
      </c>
      <c r="C14" s="27">
        <f>'Existing Loan Details'!E12</f>
        <v>843.85682804845135</v>
      </c>
      <c r="D14" s="27">
        <f>'Scenario 1 Details'!E12</f>
        <v>581.46374889421656</v>
      </c>
      <c r="E14" s="27">
        <f>'Scenario 2 Details'!E12</f>
        <v>688.49395993210658</v>
      </c>
    </row>
    <row r="15" spans="1:5" x14ac:dyDescent="0.25">
      <c r="B15" s="11"/>
      <c r="C15" s="27"/>
      <c r="D15" s="27"/>
      <c r="E15" s="27"/>
    </row>
    <row r="16" spans="1:5" ht="12.75" customHeight="1" x14ac:dyDescent="0.25">
      <c r="B16" s="11" t="s">
        <v>34</v>
      </c>
      <c r="C16" s="27">
        <f>VLOOKUP((($C$11*12)-$C$13),'Existing Loan Details'!$B$56:$H$415,7)</f>
        <v>25253.720749779292</v>
      </c>
      <c r="D16" s="27">
        <f>+'Scenario 1 Details'!E13</f>
        <v>28654.474800959058</v>
      </c>
      <c r="E16" s="27">
        <f>+'Scenario 2 Details'!E13</f>
        <v>33928.912787779154</v>
      </c>
    </row>
    <row r="17" spans="2:7" ht="13" thickBot="1" x14ac:dyDescent="0.3">
      <c r="B17" s="11" t="s">
        <v>35</v>
      </c>
      <c r="C17" s="33">
        <f>VLOOKUP((($C$11*12)-$C$13),'Existing Loan Details'!$B$56:$H$415,5)</f>
        <v>76009.098616034637</v>
      </c>
      <c r="D17" s="33">
        <f>+'Scenario 1 Details'!E14</f>
        <v>76008.999999999971</v>
      </c>
      <c r="E17" s="33">
        <f>+'Scenario 2 Details'!E14</f>
        <v>90000.000000000044</v>
      </c>
    </row>
    <row r="18" spans="2:7" x14ac:dyDescent="0.25">
      <c r="B18" s="11" t="s">
        <v>36</v>
      </c>
      <c r="C18" s="32">
        <f>+C16+C17</f>
        <v>101262.81936581392</v>
      </c>
      <c r="D18" s="32">
        <f>+'Scenario 1 Details'!E15</f>
        <v>104663.47480095892</v>
      </c>
      <c r="E18" s="32">
        <f>+'Scenario 2 Details'!E15</f>
        <v>123928.91278777921</v>
      </c>
    </row>
    <row r="19" spans="2:7" x14ac:dyDescent="0.25">
      <c r="B19" s="11"/>
      <c r="C19" s="27"/>
      <c r="D19" s="27"/>
      <c r="E19" s="27"/>
    </row>
    <row r="20" spans="2:7" x14ac:dyDescent="0.25">
      <c r="B20" s="11" t="s">
        <v>28</v>
      </c>
      <c r="C20" s="27">
        <f>VLOOKUP((($C$11*12)-$C$13),'Existing Loan Details'!$B$56:$I$415,8)</f>
        <v>26640.508298941819</v>
      </c>
      <c r="D20" s="27" t="s">
        <v>26</v>
      </c>
      <c r="E20" s="27" t="s">
        <v>26</v>
      </c>
    </row>
    <row r="21" spans="2:7" ht="13" thickBot="1" x14ac:dyDescent="0.3">
      <c r="B21" s="26" t="s">
        <v>29</v>
      </c>
      <c r="C21" s="33">
        <f>VLOOKUP((($C$11*12)-$C$13),'Existing Loan Details'!$B$56:$I$415,6)</f>
        <v>23990.901383965363</v>
      </c>
      <c r="D21" s="33" t="s">
        <v>26</v>
      </c>
      <c r="E21" s="33" t="s">
        <v>26</v>
      </c>
    </row>
    <row r="22" spans="2:7" x14ac:dyDescent="0.25">
      <c r="B22" s="11" t="s">
        <v>39</v>
      </c>
      <c r="C22" s="32">
        <f>+C20+C21</f>
        <v>50631.409682907179</v>
      </c>
      <c r="D22" s="32" t="s">
        <v>26</v>
      </c>
      <c r="E22" s="32" t="s">
        <v>26</v>
      </c>
    </row>
    <row r="23" spans="2:7" x14ac:dyDescent="0.25">
      <c r="C23" s="34"/>
    </row>
    <row r="24" spans="2:7" x14ac:dyDescent="0.25">
      <c r="C24" s="34"/>
      <c r="D24" s="2"/>
      <c r="E24" s="2"/>
      <c r="F24" s="2"/>
      <c r="G24" s="2"/>
    </row>
    <row r="25" spans="2:7" x14ac:dyDescent="0.25">
      <c r="C25" s="34"/>
      <c r="D25" s="2"/>
      <c r="E25" s="2"/>
      <c r="F25" s="2"/>
      <c r="G25" s="2"/>
    </row>
    <row r="26" spans="2:7" ht="13" x14ac:dyDescent="0.3">
      <c r="B26" s="19" t="s">
        <v>24</v>
      </c>
      <c r="D26" s="2"/>
      <c r="E26" s="2"/>
      <c r="F26" s="2"/>
      <c r="G26" s="2"/>
    </row>
    <row r="27" spans="2:7" ht="13" x14ac:dyDescent="0.3">
      <c r="C27" s="36" t="s">
        <v>22</v>
      </c>
      <c r="D27" s="37" t="s">
        <v>23</v>
      </c>
      <c r="E27" s="37" t="s">
        <v>23</v>
      </c>
      <c r="F27" s="2"/>
      <c r="G27" s="2"/>
    </row>
    <row r="28" spans="2:7" x14ac:dyDescent="0.25">
      <c r="C28" s="38" t="s">
        <v>21</v>
      </c>
      <c r="D28" s="38" t="s">
        <v>37</v>
      </c>
      <c r="E28" s="38" t="s">
        <v>38</v>
      </c>
      <c r="F28" s="2"/>
      <c r="G28" s="2"/>
    </row>
    <row r="29" spans="2:7" x14ac:dyDescent="0.25">
      <c r="B29" s="26" t="s">
        <v>44</v>
      </c>
      <c r="C29" s="29">
        <f>+D14-C14</f>
        <v>-262.39307915423478</v>
      </c>
      <c r="D29" s="27">
        <f>+D16-C16</f>
        <v>3400.754051179767</v>
      </c>
      <c r="E29" s="27">
        <f>+D18-C18</f>
        <v>3400.6554351450031</v>
      </c>
      <c r="F29" s="2"/>
      <c r="G29" s="2"/>
    </row>
    <row r="30" spans="2:7" x14ac:dyDescent="0.25">
      <c r="B30" s="26" t="s">
        <v>45</v>
      </c>
      <c r="C30" s="27">
        <f>+E14-C14</f>
        <v>-155.36286811634477</v>
      </c>
      <c r="D30" s="27">
        <f>E16-C16</f>
        <v>8675.1920379998628</v>
      </c>
      <c r="E30" s="27">
        <f>+E18-C18</f>
        <v>22666.093421965285</v>
      </c>
      <c r="F30" s="2"/>
      <c r="G30" s="2"/>
    </row>
    <row r="31" spans="2:7" x14ac:dyDescent="0.25">
      <c r="B31" s="26" t="s">
        <v>40</v>
      </c>
      <c r="C31" s="27">
        <f>D14-E14</f>
        <v>-107.03021103789001</v>
      </c>
      <c r="D31" s="27">
        <f>+D16-E16</f>
        <v>-5274.4379868200958</v>
      </c>
      <c r="E31" s="27">
        <f>+D18-E18</f>
        <v>-19265.437986820281</v>
      </c>
      <c r="F31" s="2"/>
      <c r="G31" s="2"/>
    </row>
    <row r="32" spans="2:7" x14ac:dyDescent="0.25">
      <c r="C32" s="7"/>
      <c r="D32" s="14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  <row r="36" spans="4:7" x14ac:dyDescent="0.25">
      <c r="D36" s="2"/>
      <c r="E36" s="2"/>
      <c r="F36" s="2"/>
      <c r="G36" s="2"/>
    </row>
    <row r="37" spans="4:7" x14ac:dyDescent="0.25">
      <c r="D37" s="2"/>
      <c r="E37" s="2"/>
      <c r="F37" s="2"/>
      <c r="G37" s="2"/>
    </row>
    <row r="38" spans="4:7" x14ac:dyDescent="0.25">
      <c r="D38" s="2"/>
      <c r="E38" s="2"/>
      <c r="F38" s="2"/>
      <c r="G38" s="2"/>
    </row>
    <row r="39" spans="4:7" x14ac:dyDescent="0.25">
      <c r="D39" s="2"/>
      <c r="E39" s="2"/>
      <c r="F39" s="2"/>
      <c r="G39" s="2"/>
    </row>
    <row r="40" spans="4:7" x14ac:dyDescent="0.25">
      <c r="D40" s="2"/>
      <c r="E40" s="2"/>
      <c r="F40" s="2"/>
      <c r="G40" s="2"/>
    </row>
    <row r="41" spans="4:7" x14ac:dyDescent="0.25">
      <c r="D41" s="2"/>
      <c r="E41" s="2"/>
      <c r="F41" s="2"/>
      <c r="G41" s="2"/>
    </row>
    <row r="42" spans="4:7" x14ac:dyDescent="0.25">
      <c r="D42" s="2"/>
      <c r="E42" s="2"/>
      <c r="F42" s="2"/>
      <c r="G42" s="2"/>
    </row>
    <row r="43" spans="4:7" x14ac:dyDescent="0.25">
      <c r="D43" s="2"/>
      <c r="E43" s="2"/>
      <c r="F43" s="2"/>
      <c r="G43" s="2"/>
    </row>
    <row r="44" spans="4:7" x14ac:dyDescent="0.25">
      <c r="D44" s="2"/>
      <c r="E44" s="2"/>
      <c r="F44" s="2"/>
      <c r="G44" s="2"/>
    </row>
    <row r="45" spans="4:7" x14ac:dyDescent="0.25">
      <c r="D45" s="2"/>
      <c r="E45" s="2"/>
      <c r="F45" s="2"/>
      <c r="G45" s="2"/>
    </row>
    <row r="46" spans="4:7" x14ac:dyDescent="0.25">
      <c r="D46" s="2"/>
      <c r="E46" s="2"/>
      <c r="F46" s="2"/>
      <c r="G46" s="2"/>
    </row>
    <row r="47" spans="4:7" x14ac:dyDescent="0.25">
      <c r="D47" s="2"/>
      <c r="E47" s="2"/>
      <c r="F47" s="2"/>
      <c r="G47" s="2"/>
    </row>
    <row r="48" spans="4:7" x14ac:dyDescent="0.25">
      <c r="D48" s="2"/>
      <c r="E48" s="2"/>
      <c r="F48" s="2"/>
      <c r="G48" s="2"/>
    </row>
    <row r="49" spans="4:7" x14ac:dyDescent="0.25">
      <c r="D49" s="2"/>
      <c r="E49" s="2"/>
      <c r="F49" s="2"/>
      <c r="G49" s="2"/>
    </row>
    <row r="50" spans="4:7" x14ac:dyDescent="0.25">
      <c r="D50" s="2"/>
      <c r="E50" s="2"/>
      <c r="F50" s="2"/>
      <c r="G50" s="2"/>
    </row>
    <row r="51" spans="4:7" x14ac:dyDescent="0.25">
      <c r="D51" s="2"/>
      <c r="E51" s="2"/>
      <c r="F51" s="2"/>
      <c r="G51" s="2"/>
    </row>
    <row r="52" spans="4:7" x14ac:dyDescent="0.25">
      <c r="D52" s="2"/>
      <c r="E52" s="2"/>
      <c r="F52" s="2"/>
      <c r="G52" s="2"/>
    </row>
    <row r="53" spans="4:7" x14ac:dyDescent="0.25">
      <c r="D53" s="2"/>
      <c r="E53" s="2"/>
      <c r="F53" s="2"/>
      <c r="G53" s="2"/>
    </row>
    <row r="54" spans="4:7" x14ac:dyDescent="0.25">
      <c r="D54" s="2"/>
      <c r="E54" s="2"/>
      <c r="F54" s="2"/>
      <c r="G54" s="2"/>
    </row>
    <row r="55" spans="4:7" x14ac:dyDescent="0.25">
      <c r="D55" s="2"/>
      <c r="E55" s="2"/>
      <c r="F55" s="2"/>
      <c r="G55" s="2"/>
    </row>
    <row r="56" spans="4:7" x14ac:dyDescent="0.25">
      <c r="D56" s="2"/>
      <c r="E56" s="2"/>
      <c r="F56" s="2"/>
      <c r="G56" s="2"/>
    </row>
    <row r="57" spans="4:7" x14ac:dyDescent="0.25">
      <c r="D57" s="2"/>
      <c r="E57" s="2"/>
      <c r="F57" s="2"/>
      <c r="G57" s="2"/>
    </row>
    <row r="58" spans="4:7" x14ac:dyDescent="0.25">
      <c r="D58" s="2"/>
      <c r="E58" s="2"/>
      <c r="F58" s="2"/>
      <c r="G58" s="2"/>
    </row>
    <row r="59" spans="4:7" x14ac:dyDescent="0.25">
      <c r="D59" s="2"/>
      <c r="E59" s="2"/>
      <c r="F59" s="2"/>
      <c r="G59" s="2"/>
    </row>
    <row r="60" spans="4:7" x14ac:dyDescent="0.25">
      <c r="D60" s="2"/>
      <c r="E60" s="2"/>
      <c r="F60" s="2"/>
      <c r="G60" s="2"/>
    </row>
    <row r="61" spans="4:7" x14ac:dyDescent="0.25">
      <c r="D61" s="2"/>
      <c r="E61" s="2"/>
      <c r="F61" s="2"/>
      <c r="G61" s="2"/>
    </row>
    <row r="62" spans="4:7" x14ac:dyDescent="0.25">
      <c r="D62" s="2"/>
      <c r="E62" s="2"/>
      <c r="F62" s="2"/>
      <c r="G62" s="2"/>
    </row>
    <row r="63" spans="4:7" x14ac:dyDescent="0.25">
      <c r="D63" s="2"/>
      <c r="E63" s="2"/>
      <c r="F63" s="2"/>
      <c r="G63" s="2"/>
    </row>
    <row r="64" spans="4:7" x14ac:dyDescent="0.25">
      <c r="D64" s="2"/>
      <c r="E64" s="2"/>
      <c r="F64" s="2"/>
      <c r="G64" s="2"/>
    </row>
    <row r="65" spans="4:7" x14ac:dyDescent="0.25">
      <c r="D65" s="2"/>
      <c r="E65" s="2"/>
      <c r="F65" s="2"/>
      <c r="G65" s="2"/>
    </row>
    <row r="66" spans="4:7" x14ac:dyDescent="0.25">
      <c r="D66" s="2"/>
      <c r="E66" s="2"/>
      <c r="F66" s="2"/>
      <c r="G66" s="2"/>
    </row>
    <row r="67" spans="4:7" x14ac:dyDescent="0.25">
      <c r="D67" s="2"/>
      <c r="E67" s="2"/>
      <c r="F67" s="2"/>
      <c r="G67" s="2"/>
    </row>
    <row r="68" spans="4:7" x14ac:dyDescent="0.25">
      <c r="D68" s="2"/>
      <c r="E68" s="2"/>
      <c r="F68" s="2"/>
      <c r="G68" s="2"/>
    </row>
    <row r="69" spans="4:7" x14ac:dyDescent="0.25">
      <c r="D69" s="2"/>
      <c r="E69" s="2"/>
      <c r="F69" s="2"/>
      <c r="G69" s="2"/>
    </row>
    <row r="70" spans="4:7" x14ac:dyDescent="0.25">
      <c r="D70" s="2"/>
      <c r="E70" s="2"/>
      <c r="F70" s="2"/>
      <c r="G70" s="2"/>
    </row>
    <row r="71" spans="4:7" x14ac:dyDescent="0.25">
      <c r="D71" s="2"/>
      <c r="E71" s="2"/>
      <c r="F71" s="2"/>
      <c r="G71" s="2"/>
    </row>
    <row r="72" spans="4:7" x14ac:dyDescent="0.25">
      <c r="D72" s="2"/>
      <c r="E72" s="2"/>
      <c r="F72" s="2"/>
      <c r="G72" s="2"/>
    </row>
    <row r="73" spans="4:7" x14ac:dyDescent="0.25">
      <c r="D73" s="2"/>
      <c r="E73" s="2"/>
      <c r="F73" s="2"/>
      <c r="G73" s="2"/>
    </row>
    <row r="74" spans="4:7" x14ac:dyDescent="0.25">
      <c r="D74" s="2"/>
      <c r="E74" s="2"/>
      <c r="F74" s="2"/>
      <c r="G74" s="2"/>
    </row>
    <row r="75" spans="4:7" x14ac:dyDescent="0.25">
      <c r="D75" s="2"/>
      <c r="E75" s="2"/>
      <c r="F75" s="2"/>
      <c r="G75" s="2"/>
    </row>
    <row r="76" spans="4:7" x14ac:dyDescent="0.25">
      <c r="D76" s="2"/>
      <c r="E76" s="2"/>
      <c r="F76" s="2"/>
      <c r="G76" s="2"/>
    </row>
    <row r="77" spans="4:7" x14ac:dyDescent="0.25">
      <c r="D77" s="2"/>
      <c r="E77" s="2"/>
      <c r="F77" s="2"/>
      <c r="G77" s="2"/>
    </row>
    <row r="78" spans="4:7" x14ac:dyDescent="0.25">
      <c r="D78" s="2"/>
      <c r="E78" s="2"/>
      <c r="F78" s="2"/>
      <c r="G78" s="2"/>
    </row>
    <row r="79" spans="4:7" x14ac:dyDescent="0.25">
      <c r="D79" s="2"/>
      <c r="E79" s="2"/>
      <c r="F79" s="2"/>
      <c r="G79" s="2"/>
    </row>
    <row r="80" spans="4:7" x14ac:dyDescent="0.25">
      <c r="D80" s="2"/>
      <c r="E80" s="2"/>
      <c r="F80" s="2"/>
      <c r="G80" s="2"/>
    </row>
    <row r="81" spans="4:7" x14ac:dyDescent="0.25">
      <c r="D81" s="2"/>
      <c r="E81" s="2"/>
      <c r="F81" s="2"/>
      <c r="G81" s="2"/>
    </row>
    <row r="82" spans="4:7" x14ac:dyDescent="0.25">
      <c r="D82" s="2"/>
      <c r="E82" s="2"/>
      <c r="F82" s="2"/>
      <c r="G82" s="2"/>
    </row>
    <row r="83" spans="4:7" x14ac:dyDescent="0.25">
      <c r="D83" s="2"/>
      <c r="E83" s="2"/>
      <c r="F83" s="2"/>
      <c r="G83" s="2"/>
    </row>
    <row r="84" spans="4:7" x14ac:dyDescent="0.25">
      <c r="D84" s="2"/>
      <c r="E84" s="2"/>
      <c r="F84" s="2"/>
      <c r="G84" s="2"/>
    </row>
    <row r="85" spans="4:7" x14ac:dyDescent="0.25">
      <c r="D85" s="2"/>
      <c r="E85" s="2"/>
      <c r="F85" s="2"/>
      <c r="G85" s="2"/>
    </row>
    <row r="86" spans="4:7" x14ac:dyDescent="0.25">
      <c r="D86" s="2"/>
      <c r="E86" s="2"/>
      <c r="F86" s="2"/>
      <c r="G86" s="2"/>
    </row>
    <row r="87" spans="4:7" x14ac:dyDescent="0.25">
      <c r="D87" s="2"/>
      <c r="E87" s="2"/>
      <c r="F87" s="2"/>
      <c r="G87" s="2"/>
    </row>
    <row r="88" spans="4:7" x14ac:dyDescent="0.25">
      <c r="D88" s="2"/>
      <c r="E88" s="2"/>
      <c r="F88" s="2"/>
      <c r="G88" s="2"/>
    </row>
    <row r="89" spans="4:7" x14ac:dyDescent="0.25">
      <c r="D89" s="2"/>
      <c r="E89" s="2"/>
      <c r="F89" s="2"/>
      <c r="G89" s="2"/>
    </row>
    <row r="90" spans="4:7" x14ac:dyDescent="0.25">
      <c r="D90" s="2"/>
      <c r="E90" s="2"/>
      <c r="F90" s="2"/>
      <c r="G90" s="2"/>
    </row>
    <row r="91" spans="4:7" x14ac:dyDescent="0.25">
      <c r="D91" s="2"/>
      <c r="E91" s="2"/>
      <c r="F91" s="2"/>
      <c r="G91" s="2"/>
    </row>
    <row r="92" spans="4:7" x14ac:dyDescent="0.25">
      <c r="D92" s="2"/>
      <c r="E92" s="2"/>
      <c r="F92" s="2"/>
      <c r="G92" s="2"/>
    </row>
    <row r="93" spans="4:7" x14ac:dyDescent="0.25">
      <c r="D93" s="2"/>
      <c r="E93" s="2"/>
      <c r="F93" s="2"/>
      <c r="G93" s="2"/>
    </row>
    <row r="94" spans="4:7" x14ac:dyDescent="0.25">
      <c r="D94" s="2"/>
      <c r="E94" s="2"/>
      <c r="F94" s="2"/>
      <c r="G94" s="2"/>
    </row>
    <row r="95" spans="4:7" x14ac:dyDescent="0.25">
      <c r="D95" s="2"/>
      <c r="E95" s="2"/>
      <c r="F95" s="2"/>
      <c r="G95" s="2"/>
    </row>
    <row r="96" spans="4:7" x14ac:dyDescent="0.25">
      <c r="D96" s="2"/>
      <c r="E96" s="2"/>
      <c r="F96" s="2"/>
      <c r="G96" s="2"/>
    </row>
    <row r="97" spans="4:7" x14ac:dyDescent="0.25">
      <c r="D97" s="2"/>
      <c r="E97" s="2"/>
      <c r="F97" s="2"/>
      <c r="G97" s="2"/>
    </row>
    <row r="98" spans="4:7" x14ac:dyDescent="0.25">
      <c r="D98" s="2"/>
      <c r="E98" s="2"/>
      <c r="F98" s="2"/>
      <c r="G98" s="2"/>
    </row>
    <row r="99" spans="4:7" x14ac:dyDescent="0.25">
      <c r="D99" s="2"/>
      <c r="E99" s="2"/>
      <c r="F99" s="2"/>
      <c r="G99" s="2"/>
    </row>
    <row r="100" spans="4:7" x14ac:dyDescent="0.25">
      <c r="D100" s="2"/>
      <c r="E100" s="2"/>
      <c r="F100" s="2"/>
      <c r="G100" s="2"/>
    </row>
    <row r="101" spans="4:7" x14ac:dyDescent="0.25">
      <c r="D101" s="2"/>
      <c r="E101" s="2"/>
      <c r="F101" s="2"/>
      <c r="G101" s="2"/>
    </row>
    <row r="102" spans="4:7" x14ac:dyDescent="0.25">
      <c r="D102" s="2"/>
      <c r="E102" s="2"/>
      <c r="F102" s="2"/>
      <c r="G102" s="2"/>
    </row>
    <row r="103" spans="4:7" x14ac:dyDescent="0.25">
      <c r="D103" s="2"/>
      <c r="E103" s="2"/>
      <c r="F103" s="2"/>
      <c r="G103" s="2"/>
    </row>
    <row r="104" spans="4:7" x14ac:dyDescent="0.25">
      <c r="D104" s="2"/>
      <c r="E104" s="2"/>
      <c r="F104" s="2"/>
      <c r="G104" s="2"/>
    </row>
    <row r="105" spans="4:7" x14ac:dyDescent="0.25">
      <c r="D105" s="2"/>
      <c r="E105" s="2"/>
      <c r="F105" s="2"/>
      <c r="G105" s="2"/>
    </row>
    <row r="106" spans="4:7" x14ac:dyDescent="0.25">
      <c r="D106" s="2"/>
      <c r="E106" s="2"/>
      <c r="F106" s="2"/>
      <c r="G106" s="2"/>
    </row>
    <row r="107" spans="4:7" x14ac:dyDescent="0.25">
      <c r="D107" s="2"/>
      <c r="E107" s="2"/>
      <c r="F107" s="2"/>
      <c r="G107" s="2"/>
    </row>
    <row r="108" spans="4:7" x14ac:dyDescent="0.25">
      <c r="D108" s="2"/>
      <c r="E108" s="2"/>
      <c r="F108" s="2"/>
      <c r="G108" s="2"/>
    </row>
    <row r="109" spans="4:7" x14ac:dyDescent="0.25">
      <c r="D109" s="2"/>
      <c r="E109" s="2"/>
      <c r="F109" s="2"/>
      <c r="G109" s="2"/>
    </row>
    <row r="110" spans="4:7" x14ac:dyDescent="0.25">
      <c r="D110" s="2"/>
      <c r="E110" s="2"/>
      <c r="F110" s="2"/>
      <c r="G110" s="2"/>
    </row>
    <row r="111" spans="4:7" x14ac:dyDescent="0.25">
      <c r="D111" s="2"/>
      <c r="E111" s="2"/>
      <c r="F111" s="2"/>
      <c r="G111" s="2"/>
    </row>
    <row r="112" spans="4:7" x14ac:dyDescent="0.25">
      <c r="D112" s="2"/>
      <c r="E112" s="2"/>
      <c r="F112" s="2"/>
      <c r="G112" s="2"/>
    </row>
    <row r="113" spans="4:7" x14ac:dyDescent="0.25">
      <c r="D113" s="2"/>
      <c r="E113" s="2"/>
      <c r="F113" s="2"/>
      <c r="G113" s="2"/>
    </row>
    <row r="114" spans="4:7" x14ac:dyDescent="0.25">
      <c r="D114" s="2"/>
      <c r="E114" s="2"/>
      <c r="F114" s="2"/>
      <c r="G114" s="2"/>
    </row>
    <row r="115" spans="4:7" x14ac:dyDescent="0.25">
      <c r="D115" s="2"/>
      <c r="E115" s="2"/>
      <c r="F115" s="2"/>
      <c r="G115" s="2"/>
    </row>
    <row r="116" spans="4:7" x14ac:dyDescent="0.25">
      <c r="D116" s="2"/>
      <c r="E116" s="2"/>
      <c r="F116" s="2"/>
      <c r="G116" s="2"/>
    </row>
    <row r="117" spans="4:7" x14ac:dyDescent="0.25">
      <c r="D117" s="2"/>
      <c r="E117" s="2"/>
      <c r="F117" s="2"/>
      <c r="G117" s="2"/>
    </row>
    <row r="118" spans="4:7" x14ac:dyDescent="0.25">
      <c r="D118" s="2"/>
      <c r="E118" s="2"/>
      <c r="F118" s="2"/>
      <c r="G118" s="2"/>
    </row>
    <row r="119" spans="4:7" x14ac:dyDescent="0.25">
      <c r="D119" s="2"/>
      <c r="E119" s="2"/>
      <c r="F119" s="2"/>
      <c r="G119" s="2"/>
    </row>
    <row r="120" spans="4:7" x14ac:dyDescent="0.25">
      <c r="D120" s="2"/>
      <c r="E120" s="2"/>
      <c r="F120" s="2"/>
      <c r="G120" s="2"/>
    </row>
    <row r="121" spans="4:7" x14ac:dyDescent="0.25">
      <c r="D121" s="2"/>
      <c r="E121" s="2"/>
      <c r="F121" s="2"/>
      <c r="G121" s="2"/>
    </row>
    <row r="122" spans="4:7" x14ac:dyDescent="0.25">
      <c r="D122" s="2"/>
      <c r="E122" s="2"/>
      <c r="F122" s="2"/>
      <c r="G122" s="2"/>
    </row>
    <row r="123" spans="4:7" x14ac:dyDescent="0.25">
      <c r="D123" s="2"/>
      <c r="E123" s="2"/>
      <c r="F123" s="2"/>
      <c r="G123" s="2"/>
    </row>
    <row r="124" spans="4:7" x14ac:dyDescent="0.25">
      <c r="D124" s="2"/>
      <c r="E124" s="2"/>
      <c r="F124" s="2"/>
      <c r="G124" s="2"/>
    </row>
    <row r="125" spans="4:7" x14ac:dyDescent="0.25">
      <c r="D125" s="2"/>
      <c r="E125" s="2"/>
      <c r="F125" s="2"/>
      <c r="G125" s="2"/>
    </row>
    <row r="126" spans="4:7" x14ac:dyDescent="0.25">
      <c r="D126" s="2"/>
      <c r="E126" s="2"/>
      <c r="F126" s="2"/>
      <c r="G126" s="2"/>
    </row>
    <row r="127" spans="4:7" x14ac:dyDescent="0.25">
      <c r="D127" s="2"/>
      <c r="E127" s="2"/>
      <c r="F127" s="2"/>
      <c r="G127" s="2"/>
    </row>
    <row r="128" spans="4:7" x14ac:dyDescent="0.25">
      <c r="D128" s="2"/>
      <c r="E128" s="2"/>
      <c r="F128" s="2"/>
      <c r="G128" s="2"/>
    </row>
    <row r="129" spans="4:7" x14ac:dyDescent="0.25">
      <c r="D129" s="2"/>
      <c r="E129" s="2"/>
      <c r="F129" s="2"/>
      <c r="G129" s="2"/>
    </row>
    <row r="130" spans="4:7" x14ac:dyDescent="0.25">
      <c r="D130" s="2"/>
      <c r="E130" s="2"/>
      <c r="F130" s="2"/>
      <c r="G130" s="2"/>
    </row>
    <row r="131" spans="4:7" x14ac:dyDescent="0.25">
      <c r="D131" s="2"/>
      <c r="E131" s="2"/>
      <c r="F131" s="2"/>
      <c r="G131" s="2"/>
    </row>
    <row r="132" spans="4:7" x14ac:dyDescent="0.25">
      <c r="D132" s="2"/>
      <c r="E132" s="2"/>
      <c r="F132" s="2"/>
      <c r="G132" s="2"/>
    </row>
    <row r="133" spans="4:7" x14ac:dyDescent="0.25">
      <c r="D133" s="2"/>
      <c r="E133" s="2"/>
      <c r="F133" s="2"/>
      <c r="G133" s="2"/>
    </row>
    <row r="134" spans="4:7" x14ac:dyDescent="0.25">
      <c r="D134" s="2"/>
      <c r="E134" s="2"/>
      <c r="F134" s="2"/>
      <c r="G134" s="2"/>
    </row>
    <row r="135" spans="4:7" x14ac:dyDescent="0.25">
      <c r="D135" s="2"/>
      <c r="E135" s="2"/>
      <c r="F135" s="2"/>
      <c r="G135" s="2"/>
    </row>
    <row r="136" spans="4:7" x14ac:dyDescent="0.25">
      <c r="D136" s="2"/>
      <c r="E136" s="2"/>
      <c r="F136" s="2"/>
      <c r="G136" s="2"/>
    </row>
    <row r="137" spans="4:7" x14ac:dyDescent="0.25">
      <c r="D137" s="2"/>
      <c r="E137" s="2"/>
      <c r="F137" s="2"/>
      <c r="G137" s="2"/>
    </row>
    <row r="138" spans="4:7" x14ac:dyDescent="0.25">
      <c r="D138" s="2"/>
      <c r="E138" s="2"/>
      <c r="F138" s="2"/>
      <c r="G138" s="2"/>
    </row>
    <row r="139" spans="4:7" x14ac:dyDescent="0.25">
      <c r="D139" s="2"/>
      <c r="E139" s="2"/>
      <c r="F139" s="2"/>
      <c r="G139" s="2"/>
    </row>
    <row r="140" spans="4:7" x14ac:dyDescent="0.25">
      <c r="D140" s="2"/>
      <c r="E140" s="2"/>
      <c r="F140" s="2"/>
      <c r="G140" s="2"/>
    </row>
    <row r="141" spans="4:7" x14ac:dyDescent="0.25">
      <c r="D141" s="2"/>
      <c r="E141" s="2"/>
      <c r="F141" s="2"/>
      <c r="G141" s="2"/>
    </row>
    <row r="142" spans="4:7" x14ac:dyDescent="0.25">
      <c r="D142" s="2"/>
      <c r="E142" s="2"/>
      <c r="F142" s="2"/>
      <c r="G142" s="2"/>
    </row>
    <row r="143" spans="4:7" x14ac:dyDescent="0.25">
      <c r="D143" s="2"/>
      <c r="E143" s="2"/>
      <c r="F143" s="2"/>
      <c r="G143" s="2"/>
    </row>
    <row r="144" spans="4:7" x14ac:dyDescent="0.25">
      <c r="D144" s="2"/>
      <c r="E144" s="2"/>
      <c r="F144" s="2"/>
      <c r="G144" s="2"/>
    </row>
    <row r="145" spans="4:7" x14ac:dyDescent="0.25">
      <c r="D145" s="2"/>
      <c r="E145" s="2"/>
      <c r="F145" s="2"/>
      <c r="G145" s="2"/>
    </row>
    <row r="146" spans="4:7" x14ac:dyDescent="0.25">
      <c r="D146" s="2"/>
      <c r="E146" s="2"/>
      <c r="F146" s="2"/>
      <c r="G146" s="2"/>
    </row>
    <row r="147" spans="4:7" x14ac:dyDescent="0.25">
      <c r="D147" s="2"/>
      <c r="E147" s="2"/>
      <c r="F147" s="2"/>
      <c r="G147" s="2"/>
    </row>
    <row r="148" spans="4:7" x14ac:dyDescent="0.25">
      <c r="D148" s="2"/>
      <c r="E148" s="2"/>
      <c r="F148" s="2"/>
      <c r="G148" s="2"/>
    </row>
    <row r="149" spans="4:7" x14ac:dyDescent="0.25">
      <c r="D149" s="2"/>
      <c r="E149" s="2"/>
      <c r="F149" s="2"/>
      <c r="G149" s="2"/>
    </row>
    <row r="150" spans="4:7" x14ac:dyDescent="0.25">
      <c r="D150" s="2"/>
      <c r="E150" s="2"/>
      <c r="F150" s="2"/>
      <c r="G150" s="2"/>
    </row>
    <row r="151" spans="4:7" x14ac:dyDescent="0.25">
      <c r="D151" s="2"/>
      <c r="E151" s="2"/>
      <c r="F151" s="2"/>
      <c r="G151" s="2"/>
    </row>
    <row r="152" spans="4:7" x14ac:dyDescent="0.25">
      <c r="D152" s="2"/>
      <c r="E152" s="2"/>
      <c r="F152" s="2"/>
      <c r="G152" s="2"/>
    </row>
    <row r="153" spans="4:7" x14ac:dyDescent="0.25">
      <c r="D153" s="2"/>
      <c r="E153" s="2"/>
      <c r="F153" s="2"/>
      <c r="G153" s="2"/>
    </row>
    <row r="154" spans="4:7" x14ac:dyDescent="0.25">
      <c r="D154" s="2"/>
      <c r="E154" s="2"/>
      <c r="F154" s="2"/>
      <c r="G154" s="2"/>
    </row>
    <row r="155" spans="4:7" x14ac:dyDescent="0.25">
      <c r="D155" s="2"/>
      <c r="E155" s="2"/>
      <c r="F155" s="2"/>
      <c r="G155" s="2"/>
    </row>
    <row r="156" spans="4:7" x14ac:dyDescent="0.25">
      <c r="D156" s="2"/>
      <c r="E156" s="2"/>
      <c r="F156" s="2"/>
      <c r="G156" s="2"/>
    </row>
    <row r="157" spans="4:7" x14ac:dyDescent="0.25">
      <c r="D157" s="2"/>
      <c r="E157" s="2"/>
      <c r="F157" s="2"/>
      <c r="G157" s="2"/>
    </row>
    <row r="158" spans="4:7" x14ac:dyDescent="0.25">
      <c r="D158" s="2"/>
      <c r="E158" s="2"/>
      <c r="F158" s="2"/>
      <c r="G158" s="2"/>
    </row>
    <row r="159" spans="4:7" x14ac:dyDescent="0.25">
      <c r="D159" s="2"/>
      <c r="E159" s="2"/>
      <c r="F159" s="2"/>
      <c r="G159" s="2"/>
    </row>
    <row r="160" spans="4:7" x14ac:dyDescent="0.25">
      <c r="D160" s="2"/>
      <c r="E160" s="2"/>
      <c r="F160" s="2"/>
      <c r="G160" s="2"/>
    </row>
    <row r="161" spans="4:7" x14ac:dyDescent="0.25">
      <c r="D161" s="2"/>
      <c r="E161" s="2"/>
      <c r="F161" s="2"/>
      <c r="G161" s="2"/>
    </row>
    <row r="162" spans="4:7" x14ac:dyDescent="0.25">
      <c r="D162" s="2"/>
      <c r="E162" s="2"/>
      <c r="F162" s="2"/>
      <c r="G162" s="2"/>
    </row>
    <row r="163" spans="4:7" x14ac:dyDescent="0.25">
      <c r="D163" s="2"/>
      <c r="E163" s="2"/>
      <c r="F163" s="2"/>
      <c r="G163" s="2"/>
    </row>
    <row r="164" spans="4:7" x14ac:dyDescent="0.25">
      <c r="D164" s="2"/>
      <c r="E164" s="2"/>
      <c r="F164" s="2"/>
      <c r="G164" s="2"/>
    </row>
    <row r="165" spans="4:7" x14ac:dyDescent="0.25">
      <c r="D165" s="2"/>
      <c r="E165" s="2"/>
      <c r="F165" s="2"/>
      <c r="G165" s="2"/>
    </row>
    <row r="166" spans="4:7" x14ac:dyDescent="0.25">
      <c r="D166" s="2"/>
      <c r="E166" s="2"/>
      <c r="F166" s="2"/>
      <c r="G166" s="2"/>
    </row>
    <row r="167" spans="4:7" x14ac:dyDescent="0.25">
      <c r="D167" s="2"/>
      <c r="E167" s="2"/>
      <c r="F167" s="2"/>
      <c r="G167" s="2"/>
    </row>
    <row r="168" spans="4:7" x14ac:dyDescent="0.25">
      <c r="D168" s="2"/>
      <c r="E168" s="2"/>
      <c r="F168" s="2"/>
      <c r="G168" s="2"/>
    </row>
    <row r="169" spans="4:7" x14ac:dyDescent="0.25">
      <c r="D169" s="2"/>
      <c r="E169" s="2"/>
      <c r="F169" s="2"/>
      <c r="G169" s="2"/>
    </row>
    <row r="170" spans="4:7" x14ac:dyDescent="0.25">
      <c r="D170" s="2"/>
      <c r="E170" s="2"/>
      <c r="F170" s="2"/>
      <c r="G170" s="2"/>
    </row>
    <row r="171" spans="4:7" x14ac:dyDescent="0.25">
      <c r="D171" s="2"/>
      <c r="E171" s="2"/>
      <c r="F171" s="2"/>
      <c r="G171" s="2"/>
    </row>
    <row r="172" spans="4:7" x14ac:dyDescent="0.25">
      <c r="D172" s="2"/>
      <c r="E172" s="2"/>
      <c r="F172" s="2"/>
      <c r="G172" s="2"/>
    </row>
    <row r="173" spans="4:7" x14ac:dyDescent="0.25">
      <c r="D173" s="2"/>
      <c r="E173" s="2"/>
      <c r="F173" s="2"/>
      <c r="G173" s="2"/>
    </row>
    <row r="174" spans="4:7" x14ac:dyDescent="0.25">
      <c r="D174" s="2"/>
      <c r="E174" s="2"/>
      <c r="F174" s="2"/>
      <c r="G174" s="2"/>
    </row>
    <row r="175" spans="4:7" x14ac:dyDescent="0.25">
      <c r="D175" s="2"/>
      <c r="E175" s="2"/>
      <c r="F175" s="2"/>
      <c r="G175" s="2"/>
    </row>
    <row r="176" spans="4:7" x14ac:dyDescent="0.25">
      <c r="D176" s="2"/>
      <c r="E176" s="2"/>
      <c r="F176" s="2"/>
      <c r="G176" s="2"/>
    </row>
    <row r="177" spans="4:7" x14ac:dyDescent="0.25">
      <c r="D177" s="2"/>
      <c r="E177" s="2"/>
      <c r="F177" s="2"/>
      <c r="G177" s="2"/>
    </row>
    <row r="178" spans="4:7" x14ac:dyDescent="0.25">
      <c r="D178" s="2"/>
      <c r="E178" s="2"/>
      <c r="F178" s="2"/>
      <c r="G178" s="2"/>
    </row>
    <row r="179" spans="4:7" x14ac:dyDescent="0.25">
      <c r="D179" s="2"/>
      <c r="E179" s="2"/>
      <c r="F179" s="2"/>
      <c r="G179" s="2"/>
    </row>
    <row r="180" spans="4:7" x14ac:dyDescent="0.25">
      <c r="D180" s="2"/>
      <c r="E180" s="2"/>
      <c r="F180" s="2"/>
      <c r="G180" s="2"/>
    </row>
    <row r="181" spans="4:7" x14ac:dyDescent="0.25">
      <c r="D181" s="2"/>
      <c r="E181" s="2"/>
      <c r="F181" s="2"/>
      <c r="G181" s="2"/>
    </row>
    <row r="182" spans="4:7" x14ac:dyDescent="0.25">
      <c r="D182" s="2"/>
      <c r="E182" s="2"/>
      <c r="F182" s="2"/>
      <c r="G182" s="2"/>
    </row>
    <row r="183" spans="4:7" x14ac:dyDescent="0.25">
      <c r="D183" s="2"/>
      <c r="E183" s="2"/>
      <c r="F183" s="2"/>
      <c r="G183" s="2"/>
    </row>
    <row r="184" spans="4:7" x14ac:dyDescent="0.25">
      <c r="D184" s="2"/>
      <c r="E184" s="2"/>
      <c r="F184" s="2"/>
      <c r="G184" s="2"/>
    </row>
    <row r="185" spans="4:7" x14ac:dyDescent="0.25">
      <c r="D185" s="2"/>
      <c r="E185" s="2"/>
      <c r="F185" s="2"/>
      <c r="G185" s="2"/>
    </row>
    <row r="186" spans="4:7" x14ac:dyDescent="0.25">
      <c r="D186" s="2"/>
      <c r="E186" s="2"/>
      <c r="F186" s="2"/>
      <c r="G186" s="2"/>
    </row>
    <row r="187" spans="4:7" x14ac:dyDescent="0.25">
      <c r="D187" s="2"/>
      <c r="E187" s="2"/>
      <c r="F187" s="2"/>
      <c r="G187" s="2"/>
    </row>
    <row r="188" spans="4:7" x14ac:dyDescent="0.25">
      <c r="D188" s="2"/>
      <c r="E188" s="2"/>
      <c r="F188" s="2"/>
      <c r="G188" s="2"/>
    </row>
    <row r="189" spans="4:7" x14ac:dyDescent="0.25">
      <c r="D189" s="2"/>
      <c r="E189" s="2"/>
      <c r="F189" s="2"/>
      <c r="G189" s="2"/>
    </row>
    <row r="190" spans="4:7" x14ac:dyDescent="0.25">
      <c r="D190" s="2"/>
      <c r="E190" s="2"/>
      <c r="F190" s="2"/>
      <c r="G190" s="2"/>
    </row>
    <row r="191" spans="4:7" x14ac:dyDescent="0.25">
      <c r="D191" s="2"/>
      <c r="E191" s="2"/>
      <c r="F191" s="2"/>
      <c r="G191" s="2"/>
    </row>
    <row r="192" spans="4:7" x14ac:dyDescent="0.25">
      <c r="D192" s="2"/>
      <c r="E192" s="2"/>
      <c r="F192" s="2"/>
      <c r="G192" s="2"/>
    </row>
    <row r="193" spans="4:7" x14ac:dyDescent="0.25">
      <c r="D193" s="2"/>
      <c r="E193" s="2"/>
      <c r="F193" s="2"/>
      <c r="G193" s="2"/>
    </row>
    <row r="194" spans="4:7" x14ac:dyDescent="0.25">
      <c r="D194" s="2"/>
      <c r="E194" s="2"/>
      <c r="F194" s="2"/>
      <c r="G194" s="2"/>
    </row>
    <row r="195" spans="4:7" x14ac:dyDescent="0.25">
      <c r="D195" s="2"/>
      <c r="E195" s="2"/>
      <c r="F195" s="2"/>
      <c r="G195" s="2"/>
    </row>
    <row r="196" spans="4:7" x14ac:dyDescent="0.25">
      <c r="D196" s="2"/>
      <c r="E196" s="2"/>
      <c r="F196" s="2"/>
      <c r="G196" s="2"/>
    </row>
    <row r="197" spans="4:7" x14ac:dyDescent="0.25">
      <c r="D197" s="2"/>
      <c r="E197" s="2"/>
      <c r="F197" s="2"/>
      <c r="G197" s="2"/>
    </row>
    <row r="198" spans="4:7" x14ac:dyDescent="0.25">
      <c r="D198" s="2"/>
      <c r="E198" s="2"/>
      <c r="F198" s="2"/>
      <c r="G198" s="2"/>
    </row>
    <row r="199" spans="4:7" x14ac:dyDescent="0.25">
      <c r="D199" s="2"/>
      <c r="E199" s="2"/>
      <c r="F199" s="2"/>
      <c r="G199" s="2"/>
    </row>
    <row r="200" spans="4:7" x14ac:dyDescent="0.25">
      <c r="D200" s="2"/>
      <c r="E200" s="2"/>
      <c r="F200" s="2"/>
      <c r="G200" s="2"/>
    </row>
    <row r="201" spans="4:7" x14ac:dyDescent="0.25">
      <c r="D201" s="2"/>
      <c r="E201" s="2"/>
      <c r="F201" s="2"/>
      <c r="G201" s="2"/>
    </row>
    <row r="202" spans="4:7" x14ac:dyDescent="0.25">
      <c r="D202" s="2"/>
      <c r="E202" s="2"/>
      <c r="F202" s="2"/>
      <c r="G202" s="2"/>
    </row>
    <row r="203" spans="4:7" x14ac:dyDescent="0.25">
      <c r="D203" s="2"/>
      <c r="E203" s="2"/>
      <c r="F203" s="2"/>
      <c r="G203" s="2"/>
    </row>
    <row r="204" spans="4:7" x14ac:dyDescent="0.25">
      <c r="D204" s="2"/>
      <c r="E204" s="2"/>
      <c r="F204" s="2"/>
      <c r="G204" s="2"/>
    </row>
    <row r="205" spans="4:7" x14ac:dyDescent="0.25">
      <c r="D205" s="2"/>
      <c r="E205" s="2"/>
      <c r="F205" s="2"/>
      <c r="G205" s="2"/>
    </row>
    <row r="206" spans="4:7" x14ac:dyDescent="0.25">
      <c r="D206" s="2"/>
      <c r="E206" s="2"/>
      <c r="F206" s="2"/>
      <c r="G206" s="2"/>
    </row>
    <row r="207" spans="4:7" x14ac:dyDescent="0.25">
      <c r="D207" s="2"/>
      <c r="E207" s="2"/>
      <c r="F207" s="2"/>
      <c r="G207" s="2"/>
    </row>
    <row r="208" spans="4:7" x14ac:dyDescent="0.25">
      <c r="D208" s="2"/>
      <c r="E208" s="2"/>
      <c r="F208" s="2"/>
      <c r="G208" s="2"/>
    </row>
    <row r="209" spans="4:7" x14ac:dyDescent="0.25">
      <c r="D209" s="2"/>
      <c r="E209" s="2"/>
      <c r="F209" s="2"/>
      <c r="G209" s="2"/>
    </row>
    <row r="210" spans="4:7" x14ac:dyDescent="0.25">
      <c r="D210" s="2"/>
      <c r="E210" s="2"/>
      <c r="F210" s="2"/>
      <c r="G210" s="2"/>
    </row>
    <row r="211" spans="4:7" x14ac:dyDescent="0.25">
      <c r="D211" s="2"/>
      <c r="E211" s="2"/>
      <c r="F211" s="2"/>
      <c r="G211" s="2"/>
    </row>
    <row r="212" spans="4:7" x14ac:dyDescent="0.25">
      <c r="D212" s="2"/>
      <c r="E212" s="2"/>
      <c r="F212" s="2"/>
      <c r="G212" s="2"/>
    </row>
    <row r="213" spans="4:7" x14ac:dyDescent="0.25">
      <c r="D213" s="2"/>
      <c r="E213" s="2"/>
      <c r="F213" s="2"/>
      <c r="G213" s="2"/>
    </row>
    <row r="214" spans="4:7" x14ac:dyDescent="0.25">
      <c r="D214" s="2"/>
      <c r="E214" s="2"/>
      <c r="F214" s="2"/>
      <c r="G214" s="2"/>
    </row>
    <row r="215" spans="4:7" x14ac:dyDescent="0.25">
      <c r="D215" s="2"/>
      <c r="E215" s="2"/>
      <c r="F215" s="2"/>
      <c r="G215" s="2"/>
    </row>
    <row r="216" spans="4:7" x14ac:dyDescent="0.25">
      <c r="D216" s="2"/>
      <c r="E216" s="2"/>
      <c r="F216" s="2"/>
      <c r="G216" s="2"/>
    </row>
    <row r="217" spans="4:7" x14ac:dyDescent="0.25">
      <c r="D217" s="2"/>
      <c r="E217" s="2"/>
      <c r="F217" s="2"/>
      <c r="G217" s="2"/>
    </row>
    <row r="218" spans="4:7" x14ac:dyDescent="0.25">
      <c r="D218" s="2"/>
      <c r="E218" s="2"/>
      <c r="F218" s="2"/>
      <c r="G218" s="2"/>
    </row>
    <row r="219" spans="4:7" x14ac:dyDescent="0.25">
      <c r="D219" s="2"/>
      <c r="E219" s="2"/>
      <c r="F219" s="2"/>
      <c r="G219" s="2"/>
    </row>
    <row r="220" spans="4:7" x14ac:dyDescent="0.25">
      <c r="D220" s="2"/>
      <c r="E220" s="2"/>
      <c r="F220" s="2"/>
      <c r="G220" s="2"/>
    </row>
    <row r="221" spans="4:7" x14ac:dyDescent="0.25">
      <c r="D221" s="2"/>
      <c r="E221" s="2"/>
      <c r="F221" s="2"/>
      <c r="G221" s="2"/>
    </row>
    <row r="222" spans="4:7" x14ac:dyDescent="0.25">
      <c r="D222" s="2"/>
      <c r="E222" s="2"/>
      <c r="F222" s="2"/>
      <c r="G222" s="2"/>
    </row>
    <row r="223" spans="4:7" x14ac:dyDescent="0.25">
      <c r="D223" s="2"/>
      <c r="E223" s="2"/>
      <c r="F223" s="2"/>
      <c r="G223" s="2"/>
    </row>
    <row r="224" spans="4:7" x14ac:dyDescent="0.25">
      <c r="D224" s="2"/>
      <c r="E224" s="2"/>
      <c r="F224" s="2"/>
      <c r="G224" s="2"/>
    </row>
    <row r="225" spans="4:7" x14ac:dyDescent="0.25">
      <c r="D225" s="2"/>
      <c r="E225" s="2"/>
      <c r="F225" s="2"/>
      <c r="G225" s="2"/>
    </row>
    <row r="226" spans="4:7" x14ac:dyDescent="0.25">
      <c r="D226" s="2"/>
      <c r="E226" s="2"/>
      <c r="F226" s="2"/>
      <c r="G226" s="2"/>
    </row>
    <row r="227" spans="4:7" x14ac:dyDescent="0.25">
      <c r="D227" s="2"/>
      <c r="E227" s="2"/>
      <c r="F227" s="2"/>
      <c r="G227" s="2"/>
    </row>
    <row r="228" spans="4:7" x14ac:dyDescent="0.25">
      <c r="D228" s="2"/>
      <c r="E228" s="2"/>
      <c r="F228" s="2"/>
      <c r="G228" s="2"/>
    </row>
    <row r="229" spans="4:7" x14ac:dyDescent="0.25">
      <c r="D229" s="2"/>
      <c r="E229" s="2"/>
      <c r="F229" s="2"/>
      <c r="G229" s="2"/>
    </row>
    <row r="230" spans="4:7" x14ac:dyDescent="0.25">
      <c r="D230" s="2"/>
      <c r="E230" s="2"/>
      <c r="F230" s="2"/>
      <c r="G230" s="2"/>
    </row>
    <row r="231" spans="4:7" x14ac:dyDescent="0.25">
      <c r="D231" s="2"/>
      <c r="E231" s="2"/>
      <c r="F231" s="2"/>
      <c r="G231" s="2"/>
    </row>
    <row r="232" spans="4:7" x14ac:dyDescent="0.25">
      <c r="D232" s="2"/>
      <c r="E232" s="2"/>
      <c r="F232" s="2"/>
      <c r="G232" s="2"/>
    </row>
    <row r="233" spans="4:7" x14ac:dyDescent="0.25">
      <c r="D233" s="2"/>
      <c r="E233" s="2"/>
      <c r="F233" s="2"/>
      <c r="G233" s="2"/>
    </row>
    <row r="234" spans="4:7" x14ac:dyDescent="0.25">
      <c r="D234" s="2"/>
      <c r="E234" s="2"/>
      <c r="F234" s="2"/>
      <c r="G234" s="2"/>
    </row>
    <row r="235" spans="4:7" x14ac:dyDescent="0.25">
      <c r="D235" s="2"/>
      <c r="E235" s="2"/>
      <c r="F235" s="2"/>
      <c r="G235" s="2"/>
    </row>
    <row r="236" spans="4:7" x14ac:dyDescent="0.25">
      <c r="D236" s="2"/>
      <c r="E236" s="2"/>
      <c r="F236" s="2"/>
      <c r="G236" s="2"/>
    </row>
    <row r="237" spans="4:7" x14ac:dyDescent="0.25">
      <c r="D237" s="2"/>
      <c r="E237" s="2"/>
      <c r="F237" s="2"/>
      <c r="G237" s="2"/>
    </row>
    <row r="238" spans="4:7" x14ac:dyDescent="0.25">
      <c r="D238" s="2"/>
      <c r="E238" s="2"/>
      <c r="F238" s="2"/>
      <c r="G238" s="2"/>
    </row>
    <row r="239" spans="4:7" x14ac:dyDescent="0.25">
      <c r="D239" s="2"/>
      <c r="E239" s="2"/>
      <c r="F239" s="2"/>
      <c r="G239" s="2"/>
    </row>
    <row r="240" spans="4:7" x14ac:dyDescent="0.25">
      <c r="D240" s="2"/>
      <c r="E240" s="2"/>
      <c r="F240" s="2"/>
      <c r="G240" s="2"/>
    </row>
    <row r="241" spans="4:7" x14ac:dyDescent="0.25">
      <c r="D241" s="2"/>
      <c r="E241" s="2"/>
      <c r="F241" s="2"/>
      <c r="G241" s="2"/>
    </row>
    <row r="242" spans="4:7" x14ac:dyDescent="0.25">
      <c r="D242" s="2"/>
      <c r="E242" s="2"/>
      <c r="F242" s="2"/>
      <c r="G242" s="2"/>
    </row>
    <row r="243" spans="4:7" x14ac:dyDescent="0.25">
      <c r="D243" s="2"/>
      <c r="E243" s="2"/>
      <c r="F243" s="2"/>
      <c r="G243" s="2"/>
    </row>
    <row r="244" spans="4:7" x14ac:dyDescent="0.25">
      <c r="D244" s="2"/>
      <c r="E244" s="2"/>
      <c r="F244" s="2"/>
      <c r="G244" s="2"/>
    </row>
    <row r="245" spans="4:7" x14ac:dyDescent="0.25">
      <c r="D245" s="2"/>
      <c r="E245" s="2"/>
      <c r="F245" s="2"/>
      <c r="G245" s="2"/>
    </row>
    <row r="246" spans="4:7" x14ac:dyDescent="0.25">
      <c r="D246" s="2"/>
      <c r="E246" s="2"/>
      <c r="F246" s="2"/>
      <c r="G246" s="2"/>
    </row>
    <row r="247" spans="4:7" x14ac:dyDescent="0.25">
      <c r="D247" s="2"/>
      <c r="E247" s="2"/>
      <c r="F247" s="2"/>
      <c r="G247" s="2"/>
    </row>
    <row r="248" spans="4:7" x14ac:dyDescent="0.25">
      <c r="D248" s="2"/>
      <c r="E248" s="2"/>
      <c r="F248" s="2"/>
      <c r="G248" s="2"/>
    </row>
    <row r="249" spans="4:7" x14ac:dyDescent="0.25">
      <c r="D249" s="2"/>
      <c r="E249" s="2"/>
      <c r="F249" s="2"/>
      <c r="G249" s="2"/>
    </row>
    <row r="250" spans="4:7" x14ac:dyDescent="0.25">
      <c r="D250" s="2"/>
      <c r="E250" s="2"/>
      <c r="F250" s="2"/>
      <c r="G250" s="2"/>
    </row>
    <row r="251" spans="4:7" x14ac:dyDescent="0.25">
      <c r="D251" s="2"/>
      <c r="E251" s="2"/>
      <c r="F251" s="2"/>
      <c r="G251" s="2"/>
    </row>
    <row r="252" spans="4:7" x14ac:dyDescent="0.25">
      <c r="D252" s="2"/>
      <c r="E252" s="2"/>
      <c r="F252" s="2"/>
      <c r="G252" s="2"/>
    </row>
    <row r="253" spans="4:7" x14ac:dyDescent="0.25">
      <c r="D253" s="2"/>
      <c r="E253" s="2"/>
      <c r="F253" s="2"/>
      <c r="G253" s="2"/>
    </row>
    <row r="254" spans="4:7" x14ac:dyDescent="0.25">
      <c r="D254" s="2"/>
      <c r="E254" s="2"/>
      <c r="F254" s="2"/>
      <c r="G254" s="2"/>
    </row>
    <row r="255" spans="4:7" x14ac:dyDescent="0.25">
      <c r="D255" s="2"/>
      <c r="E255" s="2"/>
      <c r="F255" s="2"/>
      <c r="G255" s="2"/>
    </row>
    <row r="256" spans="4:7" x14ac:dyDescent="0.25">
      <c r="D256" s="2"/>
      <c r="E256" s="2"/>
      <c r="F256" s="2"/>
      <c r="G256" s="2"/>
    </row>
    <row r="257" spans="4:7" x14ac:dyDescent="0.25">
      <c r="D257" s="2"/>
      <c r="E257" s="2"/>
      <c r="F257" s="2"/>
      <c r="G257" s="2"/>
    </row>
    <row r="258" spans="4:7" x14ac:dyDescent="0.25">
      <c r="D258" s="2"/>
      <c r="E258" s="2"/>
      <c r="F258" s="2"/>
      <c r="G258" s="2"/>
    </row>
    <row r="259" spans="4:7" x14ac:dyDescent="0.25">
      <c r="D259" s="2"/>
      <c r="E259" s="2"/>
      <c r="F259" s="2"/>
      <c r="G259" s="2"/>
    </row>
    <row r="260" spans="4:7" x14ac:dyDescent="0.25">
      <c r="D260" s="2"/>
      <c r="E260" s="2"/>
      <c r="F260" s="2"/>
      <c r="G260" s="2"/>
    </row>
    <row r="261" spans="4:7" x14ac:dyDescent="0.25">
      <c r="D261" s="2"/>
      <c r="E261" s="2"/>
      <c r="F261" s="2"/>
      <c r="G261" s="2"/>
    </row>
    <row r="262" spans="4:7" x14ac:dyDescent="0.25">
      <c r="D262" s="2"/>
      <c r="E262" s="2"/>
      <c r="F262" s="2"/>
      <c r="G262" s="2"/>
    </row>
    <row r="263" spans="4:7" x14ac:dyDescent="0.25">
      <c r="D263" s="2"/>
      <c r="E263" s="2"/>
      <c r="F263" s="2"/>
      <c r="G263" s="2"/>
    </row>
    <row r="264" spans="4:7" x14ac:dyDescent="0.25">
      <c r="D264" s="2"/>
      <c r="E264" s="2"/>
      <c r="F264" s="2"/>
      <c r="G264" s="2"/>
    </row>
  </sheetData>
  <pageMargins left="0.75" right="0.75" top="1" bottom="1" header="0.5" footer="0.5"/>
  <pageSetup scale="75" fitToHeight="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701"/>
  <sheetViews>
    <sheetView showGridLines="0" workbookViewId="0"/>
  </sheetViews>
  <sheetFormatPr defaultRowHeight="12.5" x14ac:dyDescent="0.25"/>
  <cols>
    <col min="1" max="1" width="3.81640625" customWidth="1"/>
    <col min="2" max="2" width="13" style="7" customWidth="1"/>
    <col min="3" max="3" width="20.81640625" customWidth="1"/>
    <col min="4" max="4" width="21.81640625" customWidth="1"/>
    <col min="5" max="7" width="20.81640625" customWidth="1"/>
    <col min="8" max="8" width="18.54296875" customWidth="1"/>
    <col min="9" max="9" width="15.7265625" customWidth="1"/>
  </cols>
  <sheetData>
    <row r="1" spans="1:8" x14ac:dyDescent="0.25">
      <c r="A1" s="54" t="s">
        <v>49</v>
      </c>
    </row>
    <row r="3" spans="1:8" ht="18" x14ac:dyDescent="0.4">
      <c r="B3" s="10" t="s">
        <v>14</v>
      </c>
    </row>
    <row r="6" spans="1:8" ht="14" x14ac:dyDescent="0.3">
      <c r="D6" s="50" t="s">
        <v>50</v>
      </c>
      <c r="E6" s="50"/>
    </row>
    <row r="8" spans="1:8" x14ac:dyDescent="0.25">
      <c r="D8" s="39" t="s">
        <v>15</v>
      </c>
      <c r="E8" s="35"/>
    </row>
    <row r="9" spans="1:8" x14ac:dyDescent="0.25">
      <c r="D9" s="11" t="s">
        <v>0</v>
      </c>
      <c r="E9" s="27">
        <f>Summary!C10</f>
        <v>100000</v>
      </c>
    </row>
    <row r="10" spans="1:8" x14ac:dyDescent="0.25">
      <c r="D10" s="11" t="s">
        <v>1</v>
      </c>
      <c r="E10" s="13">
        <f>Summary!C11</f>
        <v>15</v>
      </c>
    </row>
    <row r="11" spans="1:8" x14ac:dyDescent="0.25">
      <c r="D11" s="11" t="s">
        <v>2</v>
      </c>
      <c r="E11" s="28">
        <f>Summary!C12</f>
        <v>0.06</v>
      </c>
    </row>
    <row r="12" spans="1:8" x14ac:dyDescent="0.25">
      <c r="D12" s="11" t="s">
        <v>3</v>
      </c>
      <c r="E12" s="27">
        <f>-PMT((E11/12),(E10*12),E9)</f>
        <v>843.85682804845135</v>
      </c>
      <c r="G12" s="1"/>
    </row>
    <row r="13" spans="1:8" x14ac:dyDescent="0.25">
      <c r="D13" s="11" t="s">
        <v>41</v>
      </c>
      <c r="E13" s="27">
        <f>D51</f>
        <v>51894.229048721107</v>
      </c>
      <c r="G13" s="1"/>
      <c r="H13" s="24"/>
    </row>
    <row r="14" spans="1:8" x14ac:dyDescent="0.25">
      <c r="D14" s="26" t="s">
        <v>42</v>
      </c>
      <c r="E14" s="27">
        <f>E51</f>
        <v>100000.00000000013</v>
      </c>
      <c r="G14" s="1"/>
    </row>
    <row r="15" spans="1:8" x14ac:dyDescent="0.25">
      <c r="D15" s="11" t="s">
        <v>43</v>
      </c>
      <c r="E15" s="27">
        <f>C51</f>
        <v>151894.22904872126</v>
      </c>
      <c r="G15" s="1"/>
    </row>
    <row r="16" spans="1:8" x14ac:dyDescent="0.25">
      <c r="G16" s="1"/>
    </row>
    <row r="18" spans="2:44" x14ac:dyDescent="0.25">
      <c r="B18" s="45" t="s">
        <v>16</v>
      </c>
      <c r="C18" s="46"/>
      <c r="D18" s="46"/>
      <c r="E18" s="46"/>
      <c r="F18" s="46"/>
      <c r="G18" s="47"/>
    </row>
    <row r="19" spans="2:44" ht="25.5" customHeight="1" x14ac:dyDescent="0.3">
      <c r="B19" s="17"/>
      <c r="C19" s="18"/>
      <c r="D19" s="19"/>
      <c r="E19" s="18"/>
      <c r="F19" s="18" t="s">
        <v>4</v>
      </c>
      <c r="G19" s="18" t="s">
        <v>4</v>
      </c>
    </row>
    <row r="20" spans="2:44" ht="13" x14ac:dyDescent="0.3">
      <c r="B20" s="20" t="s">
        <v>5</v>
      </c>
      <c r="C20" s="21" t="s">
        <v>6</v>
      </c>
      <c r="D20" s="21" t="s">
        <v>7</v>
      </c>
      <c r="E20" s="21" t="s">
        <v>8</v>
      </c>
      <c r="F20" s="21" t="s">
        <v>9</v>
      </c>
      <c r="G20" s="21" t="s">
        <v>10</v>
      </c>
    </row>
    <row r="21" spans="2:44" x14ac:dyDescent="0.25">
      <c r="B21" s="13">
        <v>1</v>
      </c>
      <c r="C21" s="12">
        <f>SUM(C56:C67)</f>
        <v>10126.281936581414</v>
      </c>
      <c r="D21" s="12">
        <f>SUM(D56:D67)</f>
        <v>5884.6145868422245</v>
      </c>
      <c r="E21" s="12">
        <f>SUM(E56:E67)</f>
        <v>4241.6673497391921</v>
      </c>
      <c r="F21" s="12">
        <f>+F67</f>
        <v>95758.332650260796</v>
      </c>
      <c r="G21" s="12">
        <f>+G67</f>
        <v>4241.6673497392039</v>
      </c>
      <c r="H21" s="2"/>
    </row>
    <row r="22" spans="2:44" x14ac:dyDescent="0.25">
      <c r="B22" s="13">
        <f t="shared" ref="B22:B50" si="0">1+B21</f>
        <v>2</v>
      </c>
      <c r="C22" s="12">
        <f>SUM(C68:C79)</f>
        <v>10126.281936581414</v>
      </c>
      <c r="D22" s="12">
        <f>SUM(D68:D79)</f>
        <v>5622.9978260532171</v>
      </c>
      <c r="E22" s="12">
        <f>SUM(E68:E79)</f>
        <v>4503.2841105281987</v>
      </c>
      <c r="F22" s="12">
        <f>+F79</f>
        <v>91255.048539732568</v>
      </c>
      <c r="G22" s="12">
        <f>+G79</f>
        <v>8744.9514602674317</v>
      </c>
      <c r="H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2:44" x14ac:dyDescent="0.25">
      <c r="B23" s="13">
        <f t="shared" si="0"/>
        <v>3</v>
      </c>
      <c r="C23" s="12">
        <f>SUM(C80:C91)</f>
        <v>10126.281936581414</v>
      </c>
      <c r="D23" s="12">
        <f>SUM(D80:D91)</f>
        <v>5345.2451159116681</v>
      </c>
      <c r="E23" s="12">
        <f>SUM(E80:E91)</f>
        <v>4781.0368206697485</v>
      </c>
      <c r="F23" s="12">
        <f>+F91</f>
        <v>86474.011719062793</v>
      </c>
      <c r="G23" s="12">
        <f>+G91</f>
        <v>13525.988280937207</v>
      </c>
      <c r="H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2:44" x14ac:dyDescent="0.25">
      <c r="B24" s="13">
        <f t="shared" si="0"/>
        <v>4</v>
      </c>
      <c r="C24" s="12">
        <f>SUM(C92:C103)</f>
        <v>10126.281936581414</v>
      </c>
      <c r="D24" s="12">
        <f>SUM(D92:D103)</f>
        <v>5050.3612263691521</v>
      </c>
      <c r="E24" s="12">
        <f>SUM(E92:E103)</f>
        <v>5075.9207102122646</v>
      </c>
      <c r="F24" s="12">
        <f>+F103</f>
        <v>81398.091008850519</v>
      </c>
      <c r="G24" s="12">
        <f>+G103</f>
        <v>18601.908991149481</v>
      </c>
      <c r="H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2:44" x14ac:dyDescent="0.25">
      <c r="B25" s="13">
        <f t="shared" si="0"/>
        <v>5</v>
      </c>
      <c r="C25" s="12">
        <f>SUM(C104:C115)</f>
        <v>10126.281936581414</v>
      </c>
      <c r="D25" s="12">
        <f>SUM(D104:D115)</f>
        <v>4737.2895437655625</v>
      </c>
      <c r="E25" s="12">
        <f>SUM(E104:E115)</f>
        <v>5388.9923928158541</v>
      </c>
      <c r="F25" s="12">
        <f>+F115</f>
        <v>76009.098616034637</v>
      </c>
      <c r="G25" s="12">
        <f>+G115</f>
        <v>23990.901383965363</v>
      </c>
      <c r="H25" s="2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2:44" x14ac:dyDescent="0.25">
      <c r="B26" s="13">
        <f t="shared" si="0"/>
        <v>6</v>
      </c>
      <c r="C26" s="12">
        <f>SUM(C116:C127)</f>
        <v>10126.281936581414</v>
      </c>
      <c r="D26" s="12">
        <f>SUM(D116:D127)</f>
        <v>4404.9082848222461</v>
      </c>
      <c r="E26" s="12">
        <f>SUM(E116:E127)</f>
        <v>5721.3736517591697</v>
      </c>
      <c r="F26" s="12">
        <f>+F127</f>
        <v>70287.724964275461</v>
      </c>
      <c r="G26" s="12">
        <f>+G127</f>
        <v>29712.275035724539</v>
      </c>
      <c r="H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2:44" x14ac:dyDescent="0.25">
      <c r="B27" s="13">
        <f t="shared" si="0"/>
        <v>7</v>
      </c>
      <c r="C27" s="12">
        <f>SUM(C128:C139)</f>
        <v>10126.281936581414</v>
      </c>
      <c r="D27" s="12">
        <f>SUM(D128:D139)</f>
        <v>4052.0264771225379</v>
      </c>
      <c r="E27" s="12">
        <f>SUM(E128:E139)</f>
        <v>6074.2554594588782</v>
      </c>
      <c r="F27" s="12">
        <f>+F139</f>
        <v>64213.469504816581</v>
      </c>
      <c r="G27" s="12">
        <f>+G139</f>
        <v>35786.530495183419</v>
      </c>
      <c r="H27" s="2"/>
    </row>
    <row r="28" spans="2:44" x14ac:dyDescent="0.25">
      <c r="B28" s="13">
        <f t="shared" si="0"/>
        <v>8</v>
      </c>
      <c r="C28" s="12">
        <f>SUM(C140:C151)</f>
        <v>10126.281936581414</v>
      </c>
      <c r="D28" s="12">
        <f>SUM(D140:D151)</f>
        <v>3677.3796916771244</v>
      </c>
      <c r="E28" s="12">
        <f>SUM(E140:E151)</f>
        <v>6448.9022449042914</v>
      </c>
      <c r="F28" s="12">
        <f>+F151</f>
        <v>57764.567259912284</v>
      </c>
      <c r="G28" s="12">
        <f>+G151</f>
        <v>42235.432740087716</v>
      </c>
      <c r="H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2:44" x14ac:dyDescent="0.25">
      <c r="B29" s="13">
        <f t="shared" si="0"/>
        <v>9</v>
      </c>
      <c r="C29" s="12">
        <f>SUM(C152:C163)</f>
        <v>10126.281936581414</v>
      </c>
      <c r="D29" s="12">
        <f>SUM(D152:D163)</f>
        <v>3279.6255122833686</v>
      </c>
      <c r="E29" s="12">
        <f>SUM(E152:E163)</f>
        <v>6846.6564242980476</v>
      </c>
      <c r="F29" s="12">
        <f>+F163</f>
        <v>50917.910835614239</v>
      </c>
      <c r="G29" s="12">
        <f>+G163</f>
        <v>49082.089164385761</v>
      </c>
      <c r="H29" s="2"/>
    </row>
    <row r="30" spans="2:44" x14ac:dyDescent="0.25">
      <c r="B30" s="13">
        <f t="shared" si="0"/>
        <v>10</v>
      </c>
      <c r="C30" s="12">
        <f>SUM(C164:C175)</f>
        <v>10126.281936581414</v>
      </c>
      <c r="D30" s="12">
        <f>SUM(D164:D175)</f>
        <v>2857.3387254446461</v>
      </c>
      <c r="E30" s="12">
        <f>SUM(E164:E175)</f>
        <v>7268.9432111367714</v>
      </c>
      <c r="F30" s="12">
        <f>+F175</f>
        <v>43648.967624477467</v>
      </c>
      <c r="G30" s="12">
        <f>+G175</f>
        <v>56351.032375522533</v>
      </c>
      <c r="H30" s="2"/>
    </row>
    <row r="31" spans="2:44" x14ac:dyDescent="0.25">
      <c r="B31" s="13">
        <f t="shared" si="0"/>
        <v>11</v>
      </c>
      <c r="C31" s="12">
        <f>SUM(C176:C187)</f>
        <v>10126.281936581414</v>
      </c>
      <c r="D31" s="12">
        <f>SUM(D176:D187)</f>
        <v>2409.0062136144206</v>
      </c>
      <c r="E31" s="12">
        <f>SUM(E176:E187)</f>
        <v>7717.275722966996</v>
      </c>
      <c r="F31" s="12">
        <f>+F187</f>
        <v>35931.691901510458</v>
      </c>
      <c r="G31" s="12">
        <f>+G187</f>
        <v>64068.308098489542</v>
      </c>
      <c r="H31" s="2"/>
    </row>
    <row r="32" spans="2:44" x14ac:dyDescent="0.25">
      <c r="B32" s="13">
        <f t="shared" si="0"/>
        <v>12</v>
      </c>
      <c r="C32" s="12">
        <f>SUM(C188:C199)</f>
        <v>10126.281936581414</v>
      </c>
      <c r="D32" s="12">
        <f>SUM(D188:D199)</f>
        <v>1933.0215334667921</v>
      </c>
      <c r="E32" s="12">
        <f>SUM(E188:E199)</f>
        <v>8193.2604031146238</v>
      </c>
      <c r="F32" s="12">
        <f>+F199</f>
        <v>27738.431498395839</v>
      </c>
      <c r="G32" s="12">
        <f>+G199</f>
        <v>72261.568501604168</v>
      </c>
      <c r="H32" s="2"/>
    </row>
    <row r="33" spans="2:8" x14ac:dyDescent="0.25">
      <c r="B33" s="13">
        <f t="shared" si="0"/>
        <v>13</v>
      </c>
      <c r="C33" s="12">
        <f>SUM(C200:C211)</f>
        <v>10126.281936581414</v>
      </c>
      <c r="D33" s="12">
        <f>SUM(D200:D211)</f>
        <v>1427.6791597666347</v>
      </c>
      <c r="E33" s="12">
        <f>SUM(E200:E211)</f>
        <v>8698.6027768147796</v>
      </c>
      <c r="F33" s="12">
        <f>+F211</f>
        <v>19039.828721581063</v>
      </c>
      <c r="G33" s="12">
        <f>+G211</f>
        <v>80960.171278418944</v>
      </c>
      <c r="H33" s="2"/>
    </row>
    <row r="34" spans="2:8" x14ac:dyDescent="0.25">
      <c r="B34" s="13">
        <f t="shared" si="0"/>
        <v>14</v>
      </c>
      <c r="C34" s="12">
        <f>SUM(C212:C223)</f>
        <v>10126.281936581414</v>
      </c>
      <c r="D34" s="12">
        <f>SUM(D212:D223)</f>
        <v>891.16837421423929</v>
      </c>
      <c r="E34" s="12">
        <f>SUM(E212:E223)</f>
        <v>9235.1135623671762</v>
      </c>
      <c r="F34" s="12">
        <f>+F223</f>
        <v>9804.7151592138871</v>
      </c>
      <c r="G34" s="12">
        <f>+G223</f>
        <v>90195.284840786117</v>
      </c>
      <c r="H34" s="2"/>
    </row>
    <row r="35" spans="2:8" x14ac:dyDescent="0.25">
      <c r="B35" s="13">
        <f t="shared" si="0"/>
        <v>15</v>
      </c>
      <c r="C35" s="12">
        <f>SUM(C224:C235)</f>
        <v>10126.281936581414</v>
      </c>
      <c r="D35" s="12">
        <f>SUM(D224:D235)</f>
        <v>321.56677736726823</v>
      </c>
      <c r="E35" s="12">
        <f>SUM(E224:E235)</f>
        <v>9804.7151592141472</v>
      </c>
      <c r="F35" s="12">
        <f>+F235</f>
        <v>-2.6011548470705748E-10</v>
      </c>
      <c r="G35" s="12">
        <f>+G235</f>
        <v>100000.00000000026</v>
      </c>
      <c r="H35" s="2"/>
    </row>
    <row r="36" spans="2:8" x14ac:dyDescent="0.25">
      <c r="B36" s="13">
        <f t="shared" si="0"/>
        <v>16</v>
      </c>
      <c r="C36" s="12">
        <f>SUM(C236:C247)</f>
        <v>0</v>
      </c>
      <c r="D36" s="12">
        <f>SUM(D236:D247)</f>
        <v>0</v>
      </c>
      <c r="E36" s="12">
        <f>SUM(E236:E247)</f>
        <v>0</v>
      </c>
      <c r="F36" s="12">
        <f>+F247</f>
        <v>-2.6011548470705748E-10</v>
      </c>
      <c r="G36" s="12">
        <f>+G247</f>
        <v>100000.00000000026</v>
      </c>
      <c r="H36" s="2"/>
    </row>
    <row r="37" spans="2:8" x14ac:dyDescent="0.25">
      <c r="B37" s="13">
        <f t="shared" si="0"/>
        <v>17</v>
      </c>
      <c r="C37" s="12">
        <f>SUM(C248:C259)</f>
        <v>0</v>
      </c>
      <c r="D37" s="12">
        <f>SUM(D248:D259)</f>
        <v>0</v>
      </c>
      <c r="E37" s="12">
        <f>SUM(E248:E259)</f>
        <v>0</v>
      </c>
      <c r="F37" s="12">
        <f>+F259</f>
        <v>-2.6011548470705748E-10</v>
      </c>
      <c r="G37" s="12">
        <f>+G259</f>
        <v>100000.00000000026</v>
      </c>
      <c r="H37" s="2"/>
    </row>
    <row r="38" spans="2:8" x14ac:dyDescent="0.25">
      <c r="B38" s="13">
        <f t="shared" si="0"/>
        <v>18</v>
      </c>
      <c r="C38" s="12">
        <f>SUM(C260:C271)</f>
        <v>0</v>
      </c>
      <c r="D38" s="12">
        <f>SUM(D260:D271)</f>
        <v>0</v>
      </c>
      <c r="E38" s="12">
        <f>SUM(E260:E271)</f>
        <v>0</v>
      </c>
      <c r="F38" s="12">
        <f>+F271</f>
        <v>-2.6011548470705748E-10</v>
      </c>
      <c r="G38" s="12">
        <f>+G271</f>
        <v>100000.00000000026</v>
      </c>
      <c r="H38" s="2"/>
    </row>
    <row r="39" spans="2:8" x14ac:dyDescent="0.25">
      <c r="B39" s="13">
        <f t="shared" si="0"/>
        <v>19</v>
      </c>
      <c r="C39" s="12">
        <f>SUM(C272:C283)</f>
        <v>0</v>
      </c>
      <c r="D39" s="12">
        <f>SUM(D272:D283)</f>
        <v>0</v>
      </c>
      <c r="E39" s="12">
        <f>SUM(E272:E283)</f>
        <v>0</v>
      </c>
      <c r="F39" s="12">
        <f>+F283</f>
        <v>-2.6011548470705748E-10</v>
      </c>
      <c r="G39" s="12">
        <f>+G283</f>
        <v>100000.00000000026</v>
      </c>
      <c r="H39" s="2"/>
    </row>
    <row r="40" spans="2:8" x14ac:dyDescent="0.25">
      <c r="B40" s="13">
        <f t="shared" si="0"/>
        <v>20</v>
      </c>
      <c r="C40" s="12">
        <f>SUM(C284:C295)</f>
        <v>0</v>
      </c>
      <c r="D40" s="12">
        <f>SUM(D284:D295)</f>
        <v>0</v>
      </c>
      <c r="E40" s="12">
        <f>SUM(E284:E295)</f>
        <v>0</v>
      </c>
      <c r="F40" s="12">
        <f>+F295</f>
        <v>-2.6011548470705748E-10</v>
      </c>
      <c r="G40" s="12">
        <f>+G295</f>
        <v>100000.00000000026</v>
      </c>
      <c r="H40" s="2"/>
    </row>
    <row r="41" spans="2:8" x14ac:dyDescent="0.25">
      <c r="B41" s="13">
        <f t="shared" si="0"/>
        <v>21</v>
      </c>
      <c r="C41" s="12">
        <f>SUM(C296:C307)</f>
        <v>0</v>
      </c>
      <c r="D41" s="12">
        <f>SUM(D296:D307)</f>
        <v>0</v>
      </c>
      <c r="E41" s="12">
        <f>SUM(E296:E307)</f>
        <v>0</v>
      </c>
      <c r="F41" s="12">
        <f>+F307</f>
        <v>-2.6011548470705748E-10</v>
      </c>
      <c r="G41" s="12">
        <f>+G307</f>
        <v>100000.00000000026</v>
      </c>
      <c r="H41" s="2"/>
    </row>
    <row r="42" spans="2:8" x14ac:dyDescent="0.25">
      <c r="B42" s="13">
        <f t="shared" si="0"/>
        <v>22</v>
      </c>
      <c r="C42" s="12">
        <f>SUM(C308:C319)</f>
        <v>0</v>
      </c>
      <c r="D42" s="12">
        <f>SUM(D308:D319)</f>
        <v>0</v>
      </c>
      <c r="E42" s="12">
        <f>SUM(E308:E319)</f>
        <v>0</v>
      </c>
      <c r="F42" s="12">
        <f>+F319</f>
        <v>-2.6011548470705748E-10</v>
      </c>
      <c r="G42" s="12">
        <f>+G319</f>
        <v>100000.00000000026</v>
      </c>
      <c r="H42" s="2"/>
    </row>
    <row r="43" spans="2:8" x14ac:dyDescent="0.25">
      <c r="B43" s="13">
        <f t="shared" si="0"/>
        <v>23</v>
      </c>
      <c r="C43" s="12">
        <f>SUM(C320:C331)</f>
        <v>0</v>
      </c>
      <c r="D43" s="12">
        <f>SUM(D320:D331)</f>
        <v>0</v>
      </c>
      <c r="E43" s="12">
        <f>SUM(E320:E331)</f>
        <v>0</v>
      </c>
      <c r="F43" s="12">
        <f>+F331</f>
        <v>-2.6011548470705748E-10</v>
      </c>
      <c r="G43" s="12">
        <f>+G331</f>
        <v>100000.00000000026</v>
      </c>
      <c r="H43" s="2"/>
    </row>
    <row r="44" spans="2:8" x14ac:dyDescent="0.25">
      <c r="B44" s="13">
        <f t="shared" si="0"/>
        <v>24</v>
      </c>
      <c r="C44" s="12">
        <f>SUM(C332:C343)</f>
        <v>0</v>
      </c>
      <c r="D44" s="12">
        <f>SUM(D332:D343)</f>
        <v>0</v>
      </c>
      <c r="E44" s="12">
        <f>SUM(E332:E343)</f>
        <v>0</v>
      </c>
      <c r="F44" s="12">
        <f>+F343</f>
        <v>-2.6011548470705748E-10</v>
      </c>
      <c r="G44" s="12">
        <f>+G343</f>
        <v>100000.00000000026</v>
      </c>
      <c r="H44" s="2"/>
    </row>
    <row r="45" spans="2:8" x14ac:dyDescent="0.25">
      <c r="B45" s="13">
        <f t="shared" si="0"/>
        <v>25</v>
      </c>
      <c r="C45" s="12">
        <f>SUM(C344:C355)</f>
        <v>0</v>
      </c>
      <c r="D45" s="12">
        <f>SUM(D344:D355)</f>
        <v>0</v>
      </c>
      <c r="E45" s="12">
        <f>SUM(E344:E355)</f>
        <v>0</v>
      </c>
      <c r="F45" s="12">
        <f>+F355</f>
        <v>-2.6011548470705748E-10</v>
      </c>
      <c r="G45" s="12">
        <f>+G355</f>
        <v>100000.00000000026</v>
      </c>
      <c r="H45" s="2"/>
    </row>
    <row r="46" spans="2:8" x14ac:dyDescent="0.25">
      <c r="B46" s="13">
        <f t="shared" si="0"/>
        <v>26</v>
      </c>
      <c r="C46" s="12">
        <f>SUM(C356:C367)</f>
        <v>0</v>
      </c>
      <c r="D46" s="12">
        <f>SUM(D356:D367)</f>
        <v>0</v>
      </c>
      <c r="E46" s="12">
        <f>SUM(E356:E367)</f>
        <v>0</v>
      </c>
      <c r="F46" s="12">
        <f>+F367</f>
        <v>-2.6011548470705748E-10</v>
      </c>
      <c r="G46" s="12">
        <f>+G367</f>
        <v>100000.00000000026</v>
      </c>
      <c r="H46" s="2"/>
    </row>
    <row r="47" spans="2:8" x14ac:dyDescent="0.25">
      <c r="B47" s="13">
        <f t="shared" si="0"/>
        <v>27</v>
      </c>
      <c r="C47" s="12">
        <f>SUM(C368:C379)</f>
        <v>0</v>
      </c>
      <c r="D47" s="12">
        <f>SUM(D368:D379)</f>
        <v>0</v>
      </c>
      <c r="E47" s="12">
        <f>SUM(E368:E379)</f>
        <v>0</v>
      </c>
      <c r="F47" s="12">
        <f>+F379</f>
        <v>-2.6011548470705748E-10</v>
      </c>
      <c r="G47" s="12">
        <f>+G379</f>
        <v>100000.00000000026</v>
      </c>
      <c r="H47" s="2"/>
    </row>
    <row r="48" spans="2:8" x14ac:dyDescent="0.25">
      <c r="B48" s="13">
        <f t="shared" si="0"/>
        <v>28</v>
      </c>
      <c r="C48" s="12">
        <f>SUM(C380:C391)</f>
        <v>0</v>
      </c>
      <c r="D48" s="12">
        <f>SUM(D380:D391)</f>
        <v>0</v>
      </c>
      <c r="E48" s="12">
        <f>SUM(E380:E391)</f>
        <v>0</v>
      </c>
      <c r="F48" s="12">
        <f>+F391</f>
        <v>-2.6011548470705748E-10</v>
      </c>
      <c r="G48" s="12">
        <f>+G391</f>
        <v>100000.00000000026</v>
      </c>
      <c r="H48" s="2"/>
    </row>
    <row r="49" spans="2:9" x14ac:dyDescent="0.25">
      <c r="B49" s="13">
        <f t="shared" si="0"/>
        <v>29</v>
      </c>
      <c r="C49" s="12">
        <f>SUM(C392:C403)</f>
        <v>0</v>
      </c>
      <c r="D49" s="12">
        <f>SUM(D392:D403)</f>
        <v>0</v>
      </c>
      <c r="E49" s="12">
        <f>SUM(E392:E403)</f>
        <v>0</v>
      </c>
      <c r="F49" s="12">
        <f>+F403</f>
        <v>-2.6011548470705748E-10</v>
      </c>
      <c r="G49" s="12">
        <f>+G403</f>
        <v>100000.00000000026</v>
      </c>
      <c r="H49" s="2"/>
    </row>
    <row r="50" spans="2:9" x14ac:dyDescent="0.25">
      <c r="B50" s="13">
        <f t="shared" si="0"/>
        <v>30</v>
      </c>
      <c r="C50" s="12">
        <f>SUM(C404:C415)</f>
        <v>0</v>
      </c>
      <c r="D50" s="12">
        <f>SUM(D404:D415)</f>
        <v>0</v>
      </c>
      <c r="E50" s="12">
        <f>SUM(E404:E415)</f>
        <v>0</v>
      </c>
      <c r="F50" s="12">
        <f>+F415</f>
        <v>-2.6011548470705748E-10</v>
      </c>
      <c r="G50" s="12">
        <f>+G415</f>
        <v>100000.00000000026</v>
      </c>
      <c r="H50" s="2"/>
    </row>
    <row r="51" spans="2:9" ht="13" x14ac:dyDescent="0.3">
      <c r="B51" s="17" t="s">
        <v>19</v>
      </c>
      <c r="C51" s="25">
        <f>SUM(C21:C50)</f>
        <v>151894.22904872126</v>
      </c>
      <c r="D51" s="25">
        <f>SUM(D21:D50)</f>
        <v>51894.229048721107</v>
      </c>
      <c r="E51" s="25">
        <f>SUM(E21:E50)</f>
        <v>100000.00000000013</v>
      </c>
      <c r="F51" s="2"/>
    </row>
    <row r="52" spans="2:9" x14ac:dyDescent="0.25">
      <c r="F52" s="2"/>
    </row>
    <row r="53" spans="2:9" x14ac:dyDescent="0.25">
      <c r="F53" s="2"/>
    </row>
    <row r="54" spans="2:9" x14ac:dyDescent="0.25">
      <c r="B54" s="48" t="s">
        <v>17</v>
      </c>
      <c r="C54" s="49"/>
      <c r="D54" s="49"/>
      <c r="E54" s="49"/>
      <c r="F54" s="49"/>
      <c r="G54" s="49"/>
      <c r="H54" s="49"/>
      <c r="I54" s="49"/>
    </row>
    <row r="55" spans="2:9" ht="27.75" customHeight="1" x14ac:dyDescent="0.25">
      <c r="B55" s="8" t="s">
        <v>11</v>
      </c>
      <c r="C55" s="3" t="s">
        <v>11</v>
      </c>
      <c r="D55" s="3" t="s">
        <v>12</v>
      </c>
      <c r="E55" s="3" t="s">
        <v>13</v>
      </c>
      <c r="F55" s="5" t="s">
        <v>9</v>
      </c>
      <c r="G55" s="3" t="s">
        <v>10</v>
      </c>
      <c r="H55" s="31" t="s">
        <v>27</v>
      </c>
      <c r="I55" s="31" t="s">
        <v>7</v>
      </c>
    </row>
    <row r="56" spans="2:9" x14ac:dyDescent="0.25">
      <c r="B56" s="15">
        <v>1</v>
      </c>
      <c r="C56" s="12">
        <f>($E$12)</f>
        <v>843.85682804845135</v>
      </c>
      <c r="D56" s="12">
        <f>(E9*$E$11/12)</f>
        <v>500</v>
      </c>
      <c r="E56" s="12">
        <f>C56-D56</f>
        <v>343.85682804845135</v>
      </c>
      <c r="F56" s="12">
        <f>+E9-E56</f>
        <v>99656.143171951553</v>
      </c>
      <c r="G56" s="12">
        <f t="shared" ref="G56:G119" si="1">+$E$9-F56</f>
        <v>343.85682804844691</v>
      </c>
      <c r="H56" s="12">
        <f>SUM(D57:$D$415)</f>
        <v>51394.229048721085</v>
      </c>
      <c r="I56" s="12">
        <f>SUM(D56)</f>
        <v>500</v>
      </c>
    </row>
    <row r="57" spans="2:9" x14ac:dyDescent="0.25">
      <c r="B57" s="16">
        <f>+B56+1</f>
        <v>2</v>
      </c>
      <c r="C57" s="12">
        <f t="shared" ref="C57:C120" si="2">IF(F56&lt;0.01,0,$E$12)</f>
        <v>843.85682804845135</v>
      </c>
      <c r="D57" s="12">
        <f t="shared" ref="D57:D120" si="3">IF(F56&lt;0,0,(F56*$E$11/12))</f>
        <v>498.28071585975772</v>
      </c>
      <c r="E57" s="12">
        <f t="shared" ref="E57:E120" si="4">C57-D57</f>
        <v>345.57611218869363</v>
      </c>
      <c r="F57" s="12">
        <f t="shared" ref="F57:F120" si="5">F56-E57</f>
        <v>99310.567059762863</v>
      </c>
      <c r="G57" s="12">
        <f t="shared" si="1"/>
        <v>689.43294023713679</v>
      </c>
      <c r="H57" s="12">
        <f>SUM(D58:$D$415)</f>
        <v>50895.948332861328</v>
      </c>
      <c r="I57" s="12">
        <f>IF(C57&gt;0.01,SUM($D$56:D57),0)</f>
        <v>998.28071585975772</v>
      </c>
    </row>
    <row r="58" spans="2:9" x14ac:dyDescent="0.25">
      <c r="B58" s="16">
        <f t="shared" ref="B58:B121" si="6">+B57+1</f>
        <v>3</v>
      </c>
      <c r="C58" s="12">
        <f t="shared" si="2"/>
        <v>843.85682804845135</v>
      </c>
      <c r="D58" s="12">
        <f t="shared" si="3"/>
        <v>496.55283529881427</v>
      </c>
      <c r="E58" s="12">
        <f t="shared" si="4"/>
        <v>347.30399274963708</v>
      </c>
      <c r="F58" s="12">
        <f t="shared" si="5"/>
        <v>98963.26306701322</v>
      </c>
      <c r="G58" s="12">
        <f t="shared" si="1"/>
        <v>1036.7369329867797</v>
      </c>
      <c r="H58" s="12">
        <f>SUM(D59:$D$415)</f>
        <v>50399.395497562524</v>
      </c>
      <c r="I58" s="12">
        <f>IF(C58&gt;0.01,SUM($D$56:D58),0)</f>
        <v>1494.8335511585719</v>
      </c>
    </row>
    <row r="59" spans="2:9" x14ac:dyDescent="0.25">
      <c r="B59" s="16">
        <f t="shared" si="6"/>
        <v>4</v>
      </c>
      <c r="C59" s="12">
        <f t="shared" si="2"/>
        <v>843.85682804845135</v>
      </c>
      <c r="D59" s="12">
        <f t="shared" si="3"/>
        <v>494.81631533506607</v>
      </c>
      <c r="E59" s="12">
        <f t="shared" si="4"/>
        <v>349.04051271338528</v>
      </c>
      <c r="F59" s="12">
        <f t="shared" si="5"/>
        <v>98614.222554299835</v>
      </c>
      <c r="G59" s="12">
        <f t="shared" si="1"/>
        <v>1385.7774457001651</v>
      </c>
      <c r="H59" s="12">
        <f>SUM(D60:$D$415)</f>
        <v>49904.579182227448</v>
      </c>
      <c r="I59" s="12">
        <f>IF(C59&gt;0.01,SUM($D$56:D59),0)</f>
        <v>1989.649866493638</v>
      </c>
    </row>
    <row r="60" spans="2:9" x14ac:dyDescent="0.25">
      <c r="B60" s="16">
        <f t="shared" si="6"/>
        <v>5</v>
      </c>
      <c r="C60" s="12">
        <f t="shared" si="2"/>
        <v>843.85682804845135</v>
      </c>
      <c r="D60" s="12">
        <f t="shared" si="3"/>
        <v>493.07111277149914</v>
      </c>
      <c r="E60" s="12">
        <f t="shared" si="4"/>
        <v>350.7857152769522</v>
      </c>
      <c r="F60" s="12">
        <f t="shared" si="5"/>
        <v>98263.436839022877</v>
      </c>
      <c r="G60" s="12">
        <f t="shared" si="1"/>
        <v>1736.5631609771226</v>
      </c>
      <c r="H60" s="12">
        <f>SUM(D61:$D$415)</f>
        <v>49411.508069455944</v>
      </c>
      <c r="I60" s="12">
        <f>IF(C60&gt;0.01,SUM($D$56:D60),0)</f>
        <v>2482.720979265137</v>
      </c>
    </row>
    <row r="61" spans="2:9" x14ac:dyDescent="0.25">
      <c r="B61" s="16">
        <f t="shared" si="6"/>
        <v>6</v>
      </c>
      <c r="C61" s="12">
        <f t="shared" si="2"/>
        <v>843.85682804845135</v>
      </c>
      <c r="D61" s="12">
        <f t="shared" si="3"/>
        <v>491.31718419511435</v>
      </c>
      <c r="E61" s="12">
        <f t="shared" si="4"/>
        <v>352.539643853337</v>
      </c>
      <c r="F61" s="12">
        <f t="shared" si="5"/>
        <v>97910.897195169542</v>
      </c>
      <c r="G61" s="12">
        <f t="shared" si="1"/>
        <v>2089.1028048304579</v>
      </c>
      <c r="H61" s="12">
        <f>SUM(D62:$D$415)</f>
        <v>48920.190885260832</v>
      </c>
      <c r="I61" s="12">
        <f>IF(C61&gt;0.01,SUM($D$56:D61),0)</f>
        <v>2974.0381634602513</v>
      </c>
    </row>
    <row r="62" spans="2:9" x14ac:dyDescent="0.25">
      <c r="B62" s="16">
        <f t="shared" si="6"/>
        <v>7</v>
      </c>
      <c r="C62" s="12">
        <f t="shared" si="2"/>
        <v>843.85682804845135</v>
      </c>
      <c r="D62" s="12">
        <f t="shared" si="3"/>
        <v>489.55448597584768</v>
      </c>
      <c r="E62" s="12">
        <f t="shared" si="4"/>
        <v>354.30234207260366</v>
      </c>
      <c r="F62" s="12">
        <f t="shared" si="5"/>
        <v>97556.594853096933</v>
      </c>
      <c r="G62" s="12">
        <f t="shared" si="1"/>
        <v>2443.4051469030674</v>
      </c>
      <c r="H62" s="12">
        <f>SUM(D63:$D$415)</f>
        <v>48430.636399284995</v>
      </c>
      <c r="I62" s="12">
        <f>IF(C62&gt;0.01,SUM($D$56:D62),0)</f>
        <v>3463.5926494360992</v>
      </c>
    </row>
    <row r="63" spans="2:9" x14ac:dyDescent="0.25">
      <c r="B63" s="16">
        <f t="shared" si="6"/>
        <v>8</v>
      </c>
      <c r="C63" s="12">
        <f t="shared" si="2"/>
        <v>843.85682804845135</v>
      </c>
      <c r="D63" s="12">
        <f t="shared" si="3"/>
        <v>487.78297426548465</v>
      </c>
      <c r="E63" s="12">
        <f t="shared" si="4"/>
        <v>356.07385378296669</v>
      </c>
      <c r="F63" s="12">
        <f t="shared" si="5"/>
        <v>97200.520999313972</v>
      </c>
      <c r="G63" s="12">
        <f t="shared" si="1"/>
        <v>2799.4790006860276</v>
      </c>
      <c r="H63" s="12">
        <f>SUM(D64:$D$415)</f>
        <v>47942.853425019493</v>
      </c>
      <c r="I63" s="12">
        <f>IF(C63&gt;0.01,SUM($D$56:D63),0)</f>
        <v>3951.3756237015841</v>
      </c>
    </row>
    <row r="64" spans="2:9" x14ac:dyDescent="0.25">
      <c r="B64" s="16">
        <f t="shared" si="6"/>
        <v>9</v>
      </c>
      <c r="C64" s="12">
        <f t="shared" si="2"/>
        <v>843.85682804845135</v>
      </c>
      <c r="D64" s="12">
        <f t="shared" si="3"/>
        <v>486.0026049965698</v>
      </c>
      <c r="E64" s="12">
        <f t="shared" si="4"/>
        <v>357.85422305188155</v>
      </c>
      <c r="F64" s="12">
        <f t="shared" si="5"/>
        <v>96842.666776262093</v>
      </c>
      <c r="G64" s="12">
        <f t="shared" si="1"/>
        <v>3157.3332237379072</v>
      </c>
      <c r="H64" s="12">
        <f>SUM(D65:$D$415)</f>
        <v>47456.850820022926</v>
      </c>
      <c r="I64" s="12">
        <f>IF(C64&gt;0.01,SUM($D$56:D64),0)</f>
        <v>4437.3782286981541</v>
      </c>
    </row>
    <row r="65" spans="2:9" x14ac:dyDescent="0.25">
      <c r="B65" s="16">
        <f t="shared" si="6"/>
        <v>10</v>
      </c>
      <c r="C65" s="12">
        <f t="shared" si="2"/>
        <v>843.85682804845135</v>
      </c>
      <c r="D65" s="12">
        <f t="shared" si="3"/>
        <v>484.21333388131046</v>
      </c>
      <c r="E65" s="12">
        <f t="shared" si="4"/>
        <v>359.64349416714089</v>
      </c>
      <c r="F65" s="12">
        <f t="shared" si="5"/>
        <v>96483.023282094946</v>
      </c>
      <c r="G65" s="12">
        <f t="shared" si="1"/>
        <v>3516.9767179050541</v>
      </c>
      <c r="H65" s="12">
        <f>SUM(D66:$D$415)</f>
        <v>46972.637486141612</v>
      </c>
      <c r="I65" s="12">
        <f>IF(C65&gt;0.01,SUM($D$56:D65),0)</f>
        <v>4921.5915625794642</v>
      </c>
    </row>
    <row r="66" spans="2:9" x14ac:dyDescent="0.25">
      <c r="B66" s="16">
        <f t="shared" si="6"/>
        <v>11</v>
      </c>
      <c r="C66" s="12">
        <f t="shared" si="2"/>
        <v>843.85682804845135</v>
      </c>
      <c r="D66" s="12">
        <f t="shared" si="3"/>
        <v>482.4151164104747</v>
      </c>
      <c r="E66" s="12">
        <f t="shared" si="4"/>
        <v>361.44171163797665</v>
      </c>
      <c r="F66" s="12">
        <f t="shared" si="5"/>
        <v>96121.581570456969</v>
      </c>
      <c r="G66" s="12">
        <f t="shared" si="1"/>
        <v>3878.4184295430314</v>
      </c>
      <c r="H66" s="12">
        <f>SUM(D67:$D$415)</f>
        <v>46490.222369731142</v>
      </c>
      <c r="I66" s="12">
        <f>IF(C66&gt;0.01,SUM($D$56:D66),0)</f>
        <v>5404.0066789899392</v>
      </c>
    </row>
    <row r="67" spans="2:9" x14ac:dyDescent="0.25">
      <c r="B67" s="16">
        <f t="shared" si="6"/>
        <v>12</v>
      </c>
      <c r="C67" s="12">
        <f t="shared" si="2"/>
        <v>843.85682804845135</v>
      </c>
      <c r="D67" s="12">
        <f t="shared" si="3"/>
        <v>480.60790785228482</v>
      </c>
      <c r="E67" s="12">
        <f t="shared" si="4"/>
        <v>363.24892019616652</v>
      </c>
      <c r="F67" s="12">
        <f t="shared" si="5"/>
        <v>95758.332650260796</v>
      </c>
      <c r="G67" s="12">
        <f t="shared" si="1"/>
        <v>4241.6673497392039</v>
      </c>
      <c r="H67" s="12">
        <f>SUM(D68:$D$415)</f>
        <v>46009.614461878868</v>
      </c>
      <c r="I67" s="12">
        <f>IF(C67&gt;0.01,SUM($D$56:D67),0)</f>
        <v>5884.6145868422245</v>
      </c>
    </row>
    <row r="68" spans="2:9" x14ac:dyDescent="0.25">
      <c r="B68" s="16">
        <f t="shared" si="6"/>
        <v>13</v>
      </c>
      <c r="C68" s="12">
        <f t="shared" si="2"/>
        <v>843.85682804845135</v>
      </c>
      <c r="D68" s="12">
        <f t="shared" si="3"/>
        <v>478.79166325130399</v>
      </c>
      <c r="E68" s="12">
        <f t="shared" si="4"/>
        <v>365.06516479714736</v>
      </c>
      <c r="F68" s="12">
        <f t="shared" si="5"/>
        <v>95393.267485463643</v>
      </c>
      <c r="G68" s="12">
        <f t="shared" si="1"/>
        <v>4606.7325145363575</v>
      </c>
      <c r="H68" s="12">
        <f>SUM(D69:$D$415)</f>
        <v>45530.82279862756</v>
      </c>
      <c r="I68" s="12">
        <f>IF(C68&gt;0.01,SUM($D$56:D68),0)</f>
        <v>6363.4062500935288</v>
      </c>
    </row>
    <row r="69" spans="2:9" x14ac:dyDescent="0.25">
      <c r="B69" s="16">
        <f t="shared" si="6"/>
        <v>14</v>
      </c>
      <c r="C69" s="12">
        <f t="shared" si="2"/>
        <v>843.85682804845135</v>
      </c>
      <c r="D69" s="12">
        <f t="shared" si="3"/>
        <v>476.96633742731819</v>
      </c>
      <c r="E69" s="12">
        <f t="shared" si="4"/>
        <v>366.89049062113315</v>
      </c>
      <c r="F69" s="12">
        <f t="shared" si="5"/>
        <v>95026.376994842503</v>
      </c>
      <c r="G69" s="12">
        <f t="shared" si="1"/>
        <v>4973.6230051574967</v>
      </c>
      <c r="H69" s="12">
        <f>SUM(D70:$D$415)</f>
        <v>45053.856461200223</v>
      </c>
      <c r="I69" s="12">
        <f>IF(C69&gt;0.01,SUM($D$56:D69),0)</f>
        <v>6840.3725875208474</v>
      </c>
    </row>
    <row r="70" spans="2:9" x14ac:dyDescent="0.25">
      <c r="B70" s="16">
        <f t="shared" si="6"/>
        <v>15</v>
      </c>
      <c r="C70" s="12">
        <f t="shared" si="2"/>
        <v>843.85682804845135</v>
      </c>
      <c r="D70" s="12">
        <f t="shared" si="3"/>
        <v>475.13188497421248</v>
      </c>
      <c r="E70" s="12">
        <f t="shared" si="4"/>
        <v>368.72494307423887</v>
      </c>
      <c r="F70" s="12">
        <f t="shared" si="5"/>
        <v>94657.652051768266</v>
      </c>
      <c r="G70" s="12">
        <f t="shared" si="1"/>
        <v>5342.3479482317343</v>
      </c>
      <c r="H70" s="12">
        <f>SUM(D71:$D$415)</f>
        <v>44578.724576226028</v>
      </c>
      <c r="I70" s="12">
        <f>IF(C70&gt;0.01,SUM($D$56:D70),0)</f>
        <v>7315.5044724950603</v>
      </c>
    </row>
    <row r="71" spans="2:9" x14ac:dyDescent="0.25">
      <c r="B71" s="16">
        <f t="shared" si="6"/>
        <v>16</v>
      </c>
      <c r="C71" s="12">
        <f t="shared" si="2"/>
        <v>843.85682804845135</v>
      </c>
      <c r="D71" s="12">
        <f t="shared" si="3"/>
        <v>473.28826025884132</v>
      </c>
      <c r="E71" s="12">
        <f t="shared" si="4"/>
        <v>370.56856778961003</v>
      </c>
      <c r="F71" s="12">
        <f t="shared" si="5"/>
        <v>94287.083483978655</v>
      </c>
      <c r="G71" s="12">
        <f t="shared" si="1"/>
        <v>5712.9165160213452</v>
      </c>
      <c r="H71" s="12">
        <f>SUM(D72:$D$415)</f>
        <v>44105.436315967192</v>
      </c>
      <c r="I71" s="12">
        <f>IF(C71&gt;0.01,SUM($D$56:D71),0)</f>
        <v>7788.7927327539019</v>
      </c>
    </row>
    <row r="72" spans="2:9" x14ac:dyDescent="0.25">
      <c r="B72" s="16">
        <f t="shared" si="6"/>
        <v>17</v>
      </c>
      <c r="C72" s="12">
        <f t="shared" si="2"/>
        <v>843.85682804845135</v>
      </c>
      <c r="D72" s="12">
        <f t="shared" si="3"/>
        <v>471.43541741989321</v>
      </c>
      <c r="E72" s="12">
        <f t="shared" si="4"/>
        <v>372.42141062855814</v>
      </c>
      <c r="F72" s="12">
        <f t="shared" si="5"/>
        <v>93914.662073350089</v>
      </c>
      <c r="G72" s="12">
        <f t="shared" si="1"/>
        <v>6085.3379266499105</v>
      </c>
      <c r="H72" s="12">
        <f>SUM(D73:$D$415)</f>
        <v>43634.000898547296</v>
      </c>
      <c r="I72" s="12">
        <f>IF(C72&gt;0.01,SUM($D$56:D72),0)</f>
        <v>8260.2281501737943</v>
      </c>
    </row>
    <row r="73" spans="2:9" x14ac:dyDescent="0.25">
      <c r="B73" s="16">
        <f t="shared" si="6"/>
        <v>18</v>
      </c>
      <c r="C73" s="12">
        <f t="shared" si="2"/>
        <v>843.85682804845135</v>
      </c>
      <c r="D73" s="12">
        <f t="shared" si="3"/>
        <v>469.57331036675038</v>
      </c>
      <c r="E73" s="12">
        <f t="shared" si="4"/>
        <v>374.28351768170097</v>
      </c>
      <c r="F73" s="12">
        <f t="shared" si="5"/>
        <v>93540.378555668387</v>
      </c>
      <c r="G73" s="12">
        <f t="shared" si="1"/>
        <v>6459.621444331613</v>
      </c>
      <c r="H73" s="12">
        <f>SUM(D74:$D$415)</f>
        <v>43164.427588180552</v>
      </c>
      <c r="I73" s="12">
        <f>IF(C73&gt;0.01,SUM($D$56:D73),0)</f>
        <v>8729.8014605405442</v>
      </c>
    </row>
    <row r="74" spans="2:9" x14ac:dyDescent="0.25">
      <c r="B74" s="16">
        <f t="shared" si="6"/>
        <v>19</v>
      </c>
      <c r="C74" s="12">
        <f t="shared" si="2"/>
        <v>843.85682804845135</v>
      </c>
      <c r="D74" s="12">
        <f t="shared" si="3"/>
        <v>467.70189277834191</v>
      </c>
      <c r="E74" s="12">
        <f t="shared" si="4"/>
        <v>376.15493527010943</v>
      </c>
      <c r="F74" s="12">
        <f t="shared" si="5"/>
        <v>93164.223620398276</v>
      </c>
      <c r="G74" s="12">
        <f t="shared" si="1"/>
        <v>6835.7763796017243</v>
      </c>
      <c r="H74" s="12">
        <f>SUM(D75:$D$415)</f>
        <v>42696.725695402216</v>
      </c>
      <c r="I74" s="12">
        <f>IF(C74&gt;0.01,SUM($D$56:D74),0)</f>
        <v>9197.5033533188853</v>
      </c>
    </row>
    <row r="75" spans="2:9" x14ac:dyDescent="0.25">
      <c r="B75" s="16">
        <f t="shared" si="6"/>
        <v>20</v>
      </c>
      <c r="C75" s="12">
        <f t="shared" si="2"/>
        <v>843.85682804845135</v>
      </c>
      <c r="D75" s="12">
        <f t="shared" si="3"/>
        <v>465.82111810199132</v>
      </c>
      <c r="E75" s="12">
        <f t="shared" si="4"/>
        <v>378.03570994646003</v>
      </c>
      <c r="F75" s="12">
        <f t="shared" si="5"/>
        <v>92786.187910451816</v>
      </c>
      <c r="G75" s="12">
        <f t="shared" si="1"/>
        <v>7213.8120895481843</v>
      </c>
      <c r="H75" s="12">
        <f>SUM(D76:$D$415)</f>
        <v>42230.904577300214</v>
      </c>
      <c r="I75" s="12">
        <f>IF(C75&gt;0.01,SUM($D$56:D75),0)</f>
        <v>9663.3244714208759</v>
      </c>
    </row>
    <row r="76" spans="2:9" x14ac:dyDescent="0.25">
      <c r="B76" s="16">
        <f t="shared" si="6"/>
        <v>21</v>
      </c>
      <c r="C76" s="12">
        <f t="shared" si="2"/>
        <v>843.85682804845135</v>
      </c>
      <c r="D76" s="12">
        <f t="shared" si="3"/>
        <v>463.93093955225908</v>
      </c>
      <c r="E76" s="12">
        <f t="shared" si="4"/>
        <v>379.92588849619227</v>
      </c>
      <c r="F76" s="12">
        <f t="shared" si="5"/>
        <v>92406.262021955627</v>
      </c>
      <c r="G76" s="12">
        <f t="shared" si="1"/>
        <v>7593.7379780443734</v>
      </c>
      <c r="H76" s="12">
        <f>SUM(D77:$D$415)</f>
        <v>41766.973637747971</v>
      </c>
      <c r="I76" s="12">
        <f>IF(C76&gt;0.01,SUM($D$56:D76),0)</f>
        <v>10127.255410973135</v>
      </c>
    </row>
    <row r="77" spans="2:9" x14ac:dyDescent="0.25">
      <c r="B77" s="16">
        <f t="shared" si="6"/>
        <v>22</v>
      </c>
      <c r="C77" s="12">
        <f t="shared" si="2"/>
        <v>843.85682804845135</v>
      </c>
      <c r="D77" s="12">
        <f t="shared" si="3"/>
        <v>462.03131010977813</v>
      </c>
      <c r="E77" s="12">
        <f t="shared" si="4"/>
        <v>381.82551793867322</v>
      </c>
      <c r="F77" s="12">
        <f t="shared" si="5"/>
        <v>92024.43650401695</v>
      </c>
      <c r="G77" s="12">
        <f t="shared" si="1"/>
        <v>7975.5634959830495</v>
      </c>
      <c r="H77" s="12">
        <f>SUM(D78:$D$415)</f>
        <v>41304.942327638186</v>
      </c>
      <c r="I77" s="12">
        <f>IF(C77&gt;0.01,SUM($D$56:D77),0)</f>
        <v>10589.286721082914</v>
      </c>
    </row>
    <row r="78" spans="2:9" x14ac:dyDescent="0.25">
      <c r="B78" s="16">
        <f t="shared" si="6"/>
        <v>23</v>
      </c>
      <c r="C78" s="12">
        <f t="shared" si="2"/>
        <v>843.85682804845135</v>
      </c>
      <c r="D78" s="12">
        <f t="shared" si="3"/>
        <v>460.12218252008478</v>
      </c>
      <c r="E78" s="12">
        <f t="shared" si="4"/>
        <v>383.73464552836657</v>
      </c>
      <c r="F78" s="12">
        <f t="shared" si="5"/>
        <v>91640.701858488581</v>
      </c>
      <c r="G78" s="12">
        <f t="shared" si="1"/>
        <v>8359.2981415114191</v>
      </c>
      <c r="H78" s="12">
        <f>SUM(D79:$D$415)</f>
        <v>40844.820145118108</v>
      </c>
      <c r="I78" s="12">
        <f>IF(C78&gt;0.01,SUM($D$56:D78),0)</f>
        <v>11049.408903602998</v>
      </c>
    </row>
    <row r="79" spans="2:9" x14ac:dyDescent="0.25">
      <c r="B79" s="16">
        <f t="shared" si="6"/>
        <v>24</v>
      </c>
      <c r="C79" s="12">
        <f t="shared" si="2"/>
        <v>843.85682804845135</v>
      </c>
      <c r="D79" s="12">
        <f t="shared" si="3"/>
        <v>458.2035092924429</v>
      </c>
      <c r="E79" s="12">
        <f t="shared" si="4"/>
        <v>385.65331875600845</v>
      </c>
      <c r="F79" s="12">
        <f t="shared" si="5"/>
        <v>91255.048539732568</v>
      </c>
      <c r="G79" s="12">
        <f t="shared" si="1"/>
        <v>8744.9514602674317</v>
      </c>
      <c r="H79" s="12">
        <f>SUM(D80:$D$415)</f>
        <v>40386.61663582566</v>
      </c>
      <c r="I79" s="12">
        <f>IF(C79&gt;0.01,SUM($D$56:D79),0)</f>
        <v>11507.612412895442</v>
      </c>
    </row>
    <row r="80" spans="2:9" x14ac:dyDescent="0.25">
      <c r="B80" s="16">
        <f t="shared" si="6"/>
        <v>25</v>
      </c>
      <c r="C80" s="12">
        <f t="shared" si="2"/>
        <v>843.85682804845135</v>
      </c>
      <c r="D80" s="12">
        <f t="shared" si="3"/>
        <v>456.27524269866285</v>
      </c>
      <c r="E80" s="12">
        <f t="shared" si="4"/>
        <v>387.5815853497885</v>
      </c>
      <c r="F80" s="12">
        <f t="shared" si="5"/>
        <v>90867.466954382777</v>
      </c>
      <c r="G80" s="12">
        <f t="shared" si="1"/>
        <v>9132.5330456172233</v>
      </c>
      <c r="H80" s="12">
        <f>SUM(D81:$D$415)</f>
        <v>39930.34139312699</v>
      </c>
      <c r="I80" s="12">
        <f>IF(C80&gt;0.01,SUM($D$56:D80),0)</f>
        <v>11963.887655594104</v>
      </c>
    </row>
    <row r="81" spans="2:9" x14ac:dyDescent="0.25">
      <c r="B81" s="16">
        <f t="shared" si="6"/>
        <v>26</v>
      </c>
      <c r="C81" s="12">
        <f t="shared" si="2"/>
        <v>843.85682804845135</v>
      </c>
      <c r="D81" s="12">
        <f t="shared" si="3"/>
        <v>454.3373347719139</v>
      </c>
      <c r="E81" s="12">
        <f t="shared" si="4"/>
        <v>389.51949327653745</v>
      </c>
      <c r="F81" s="12">
        <f t="shared" si="5"/>
        <v>90477.947461106232</v>
      </c>
      <c r="G81" s="12">
        <f t="shared" si="1"/>
        <v>9522.0525388937676</v>
      </c>
      <c r="H81" s="12">
        <f>SUM(D82:$D$415)</f>
        <v>39476.004058355087</v>
      </c>
      <c r="I81" s="12">
        <f>IF(C81&gt;0.01,SUM($D$56:D81),0)</f>
        <v>12418.224990366018</v>
      </c>
    </row>
    <row r="82" spans="2:9" x14ac:dyDescent="0.25">
      <c r="B82" s="16">
        <f t="shared" si="6"/>
        <v>27</v>
      </c>
      <c r="C82" s="12">
        <f t="shared" si="2"/>
        <v>843.85682804845135</v>
      </c>
      <c r="D82" s="12">
        <f t="shared" si="3"/>
        <v>452.38973730553113</v>
      </c>
      <c r="E82" s="12">
        <f t="shared" si="4"/>
        <v>391.46709074292022</v>
      </c>
      <c r="F82" s="12">
        <f t="shared" si="5"/>
        <v>90086.480370363308</v>
      </c>
      <c r="G82" s="12">
        <f t="shared" si="1"/>
        <v>9913.5196296366921</v>
      </c>
      <c r="H82" s="12">
        <f>SUM(D83:$D$415)</f>
        <v>39023.61432104955</v>
      </c>
      <c r="I82" s="12">
        <f>IF(C82&gt;0.01,SUM($D$56:D82),0)</f>
        <v>12870.614727671549</v>
      </c>
    </row>
    <row r="83" spans="2:9" x14ac:dyDescent="0.25">
      <c r="B83" s="16">
        <f t="shared" si="6"/>
        <v>28</v>
      </c>
      <c r="C83" s="12">
        <f t="shared" si="2"/>
        <v>843.85682804845135</v>
      </c>
      <c r="D83" s="12">
        <f t="shared" si="3"/>
        <v>450.43240185181656</v>
      </c>
      <c r="E83" s="12">
        <f t="shared" si="4"/>
        <v>393.42442619663478</v>
      </c>
      <c r="F83" s="12">
        <f t="shared" si="5"/>
        <v>89693.05594416667</v>
      </c>
      <c r="G83" s="12">
        <f t="shared" si="1"/>
        <v>10306.94405583333</v>
      </c>
      <c r="H83" s="12">
        <f>SUM(D84:$D$415)</f>
        <v>38573.181919197741</v>
      </c>
      <c r="I83" s="12">
        <f>IF(C83&gt;0.01,SUM($D$56:D83),0)</f>
        <v>13321.047129523366</v>
      </c>
    </row>
    <row r="84" spans="2:9" x14ac:dyDescent="0.25">
      <c r="B84" s="16">
        <f t="shared" si="6"/>
        <v>29</v>
      </c>
      <c r="C84" s="12">
        <f t="shared" si="2"/>
        <v>843.85682804845135</v>
      </c>
      <c r="D84" s="12">
        <f t="shared" si="3"/>
        <v>448.46527972083328</v>
      </c>
      <c r="E84" s="12">
        <f t="shared" si="4"/>
        <v>395.39154832761807</v>
      </c>
      <c r="F84" s="12">
        <f t="shared" si="5"/>
        <v>89297.664395839049</v>
      </c>
      <c r="G84" s="12">
        <f t="shared" si="1"/>
        <v>10702.335604160951</v>
      </c>
      <c r="H84" s="12">
        <f>SUM(D85:$D$415)</f>
        <v>38124.716639476901</v>
      </c>
      <c r="I84" s="12">
        <f>IF(C84&gt;0.01,SUM($D$56:D84),0)</f>
        <v>13769.512409244198</v>
      </c>
    </row>
    <row r="85" spans="2:9" x14ac:dyDescent="0.25">
      <c r="B85" s="16">
        <f t="shared" si="6"/>
        <v>30</v>
      </c>
      <c r="C85" s="12">
        <f t="shared" si="2"/>
        <v>843.85682804845135</v>
      </c>
      <c r="D85" s="12">
        <f t="shared" si="3"/>
        <v>446.48832197919523</v>
      </c>
      <c r="E85" s="12">
        <f t="shared" si="4"/>
        <v>397.36850606925611</v>
      </c>
      <c r="F85" s="12">
        <f t="shared" si="5"/>
        <v>88900.295889769797</v>
      </c>
      <c r="G85" s="12">
        <f t="shared" si="1"/>
        <v>11099.704110230203</v>
      </c>
      <c r="H85" s="12">
        <f>SUM(D86:$D$415)</f>
        <v>37678.228317497706</v>
      </c>
      <c r="I85" s="12">
        <f>IF(C85&gt;0.01,SUM($D$56:D85),0)</f>
        <v>14216.000731223394</v>
      </c>
    </row>
    <row r="86" spans="2:9" x14ac:dyDescent="0.25">
      <c r="B86" s="16">
        <f t="shared" si="6"/>
        <v>31</v>
      </c>
      <c r="C86" s="12">
        <f t="shared" si="2"/>
        <v>843.85682804845135</v>
      </c>
      <c r="D86" s="12">
        <f t="shared" si="3"/>
        <v>444.50147944884901</v>
      </c>
      <c r="E86" s="12">
        <f t="shared" si="4"/>
        <v>399.35534859960234</v>
      </c>
      <c r="F86" s="12">
        <f t="shared" si="5"/>
        <v>88500.940541170188</v>
      </c>
      <c r="G86" s="12">
        <f t="shared" si="1"/>
        <v>11499.059458829812</v>
      </c>
      <c r="H86" s="12">
        <f>SUM(D87:$D$415)</f>
        <v>37233.726838048853</v>
      </c>
      <c r="I86" s="12">
        <f>IF(C86&gt;0.01,SUM($D$56:D86),0)</f>
        <v>14660.502210672243</v>
      </c>
    </row>
    <row r="87" spans="2:9" x14ac:dyDescent="0.25">
      <c r="B87" s="16">
        <f t="shared" si="6"/>
        <v>32</v>
      </c>
      <c r="C87" s="12">
        <f t="shared" si="2"/>
        <v>843.85682804845135</v>
      </c>
      <c r="D87" s="12">
        <f t="shared" si="3"/>
        <v>442.50470270585089</v>
      </c>
      <c r="E87" s="12">
        <f t="shared" si="4"/>
        <v>401.35212534260046</v>
      </c>
      <c r="F87" s="12">
        <f t="shared" si="5"/>
        <v>88099.588415827588</v>
      </c>
      <c r="G87" s="12">
        <f t="shared" si="1"/>
        <v>11900.411584172412</v>
      </c>
      <c r="H87" s="12">
        <f>SUM(D88:$D$415)</f>
        <v>36791.222135343007</v>
      </c>
      <c r="I87" s="12">
        <f>IF(C87&gt;0.01,SUM($D$56:D87),0)</f>
        <v>15103.006913378094</v>
      </c>
    </row>
    <row r="88" spans="2:9" x14ac:dyDescent="0.25">
      <c r="B88" s="16">
        <f t="shared" si="6"/>
        <v>33</v>
      </c>
      <c r="C88" s="12">
        <f t="shared" si="2"/>
        <v>843.85682804845135</v>
      </c>
      <c r="D88" s="12">
        <f t="shared" si="3"/>
        <v>440.49794207913789</v>
      </c>
      <c r="E88" s="12">
        <f t="shared" si="4"/>
        <v>403.35888596931346</v>
      </c>
      <c r="F88" s="12">
        <f t="shared" si="5"/>
        <v>87696.229529858276</v>
      </c>
      <c r="G88" s="12">
        <f t="shared" si="1"/>
        <v>12303.770470141724</v>
      </c>
      <c r="H88" s="12">
        <f>SUM(D89:$D$415)</f>
        <v>36350.724193263872</v>
      </c>
      <c r="I88" s="12">
        <f>IF(C88&gt;0.01,SUM($D$56:D88),0)</f>
        <v>15543.504855457233</v>
      </c>
    </row>
    <row r="89" spans="2:9" x14ac:dyDescent="0.25">
      <c r="B89" s="16">
        <f t="shared" si="6"/>
        <v>34</v>
      </c>
      <c r="C89" s="12">
        <f t="shared" si="2"/>
        <v>843.85682804845135</v>
      </c>
      <c r="D89" s="12">
        <f t="shared" si="3"/>
        <v>438.48114764929136</v>
      </c>
      <c r="E89" s="12">
        <f t="shared" si="4"/>
        <v>405.37568039915999</v>
      </c>
      <c r="F89" s="12">
        <f t="shared" si="5"/>
        <v>87290.853849459119</v>
      </c>
      <c r="G89" s="12">
        <f t="shared" si="1"/>
        <v>12709.146150540881</v>
      </c>
      <c r="H89" s="12">
        <f>SUM(D90:$D$415)</f>
        <v>35912.243045614581</v>
      </c>
      <c r="I89" s="12">
        <f>IF(C89&gt;0.01,SUM($D$56:D89),0)</f>
        <v>15981.986003106524</v>
      </c>
    </row>
    <row r="90" spans="2:9" x14ac:dyDescent="0.25">
      <c r="B90" s="16">
        <f t="shared" si="6"/>
        <v>35</v>
      </c>
      <c r="C90" s="12">
        <f t="shared" si="2"/>
        <v>843.85682804845135</v>
      </c>
      <c r="D90" s="12">
        <f t="shared" si="3"/>
        <v>436.4542692472956</v>
      </c>
      <c r="E90" s="12">
        <f t="shared" si="4"/>
        <v>407.40255880115575</v>
      </c>
      <c r="F90" s="12">
        <f t="shared" si="5"/>
        <v>86883.451290657962</v>
      </c>
      <c r="G90" s="12">
        <f t="shared" si="1"/>
        <v>13116.548709342038</v>
      </c>
      <c r="H90" s="12">
        <f>SUM(D91:$D$415)</f>
        <v>35475.788776367292</v>
      </c>
      <c r="I90" s="12">
        <f>IF(C90&gt;0.01,SUM($D$56:D90),0)</f>
        <v>16418.440272353819</v>
      </c>
    </row>
    <row r="91" spans="2:9" x14ac:dyDescent="0.25">
      <c r="B91" s="16">
        <f t="shared" si="6"/>
        <v>36</v>
      </c>
      <c r="C91" s="12">
        <f t="shared" si="2"/>
        <v>843.85682804845135</v>
      </c>
      <c r="D91" s="12">
        <f t="shared" si="3"/>
        <v>434.41725645328978</v>
      </c>
      <c r="E91" s="12">
        <f t="shared" si="4"/>
        <v>409.43957159516157</v>
      </c>
      <c r="F91" s="12">
        <f t="shared" si="5"/>
        <v>86474.011719062793</v>
      </c>
      <c r="G91" s="12">
        <f t="shared" si="1"/>
        <v>13525.988280937207</v>
      </c>
      <c r="H91" s="12">
        <f>SUM(D92:$D$415)</f>
        <v>35041.371519914013</v>
      </c>
      <c r="I91" s="12">
        <f>IF(C91&gt;0.01,SUM($D$56:D91),0)</f>
        <v>16852.857528807108</v>
      </c>
    </row>
    <row r="92" spans="2:9" x14ac:dyDescent="0.25">
      <c r="B92" s="16">
        <f t="shared" si="6"/>
        <v>37</v>
      </c>
      <c r="C92" s="12">
        <f t="shared" si="2"/>
        <v>843.85682804845135</v>
      </c>
      <c r="D92" s="12">
        <f t="shared" si="3"/>
        <v>432.37005859531399</v>
      </c>
      <c r="E92" s="12">
        <f t="shared" si="4"/>
        <v>411.48676945313736</v>
      </c>
      <c r="F92" s="12">
        <f t="shared" si="5"/>
        <v>86062.524949609651</v>
      </c>
      <c r="G92" s="12">
        <f t="shared" si="1"/>
        <v>13937.475050390349</v>
      </c>
      <c r="H92" s="12">
        <f>SUM(D93:$D$415)</f>
        <v>34609.001461318694</v>
      </c>
      <c r="I92" s="12">
        <f>IF(C92&gt;0.01,SUM($D$56:D92),0)</f>
        <v>17285.227587402424</v>
      </c>
    </row>
    <row r="93" spans="2:9" x14ac:dyDescent="0.25">
      <c r="B93" s="16">
        <f t="shared" si="6"/>
        <v>38</v>
      </c>
      <c r="C93" s="12">
        <f t="shared" si="2"/>
        <v>843.85682804845135</v>
      </c>
      <c r="D93" s="12">
        <f t="shared" si="3"/>
        <v>430.31262474804822</v>
      </c>
      <c r="E93" s="12">
        <f t="shared" si="4"/>
        <v>413.54420330040313</v>
      </c>
      <c r="F93" s="12">
        <f t="shared" si="5"/>
        <v>85648.980746309244</v>
      </c>
      <c r="G93" s="12">
        <f t="shared" si="1"/>
        <v>14351.019253690756</v>
      </c>
      <c r="H93" s="12">
        <f>SUM(D94:$D$415)</f>
        <v>34178.68883657064</v>
      </c>
      <c r="I93" s="12">
        <f>IF(C93&gt;0.01,SUM($D$56:D93),0)</f>
        <v>17715.54021215047</v>
      </c>
    </row>
    <row r="94" spans="2:9" x14ac:dyDescent="0.25">
      <c r="B94" s="16">
        <f t="shared" si="6"/>
        <v>39</v>
      </c>
      <c r="C94" s="12">
        <f t="shared" si="2"/>
        <v>843.85682804845135</v>
      </c>
      <c r="D94" s="12">
        <f t="shared" si="3"/>
        <v>428.24490373154617</v>
      </c>
      <c r="E94" s="12">
        <f t="shared" si="4"/>
        <v>415.61192431690517</v>
      </c>
      <c r="F94" s="12">
        <f t="shared" si="5"/>
        <v>85233.368821992335</v>
      </c>
      <c r="G94" s="12">
        <f t="shared" si="1"/>
        <v>14766.631178007665</v>
      </c>
      <c r="H94" s="12">
        <f>SUM(D95:$D$415)</f>
        <v>33750.443932839087</v>
      </c>
      <c r="I94" s="12">
        <f>IF(C94&gt;0.01,SUM($D$56:D94),0)</f>
        <v>18143.785115882016</v>
      </c>
    </row>
    <row r="95" spans="2:9" x14ac:dyDescent="0.25">
      <c r="B95" s="16">
        <f t="shared" si="6"/>
        <v>40</v>
      </c>
      <c r="C95" s="12">
        <f t="shared" si="2"/>
        <v>843.85682804845135</v>
      </c>
      <c r="D95" s="12">
        <f t="shared" si="3"/>
        <v>426.16684410996163</v>
      </c>
      <c r="E95" s="12">
        <f t="shared" si="4"/>
        <v>417.68998393848972</v>
      </c>
      <c r="F95" s="12">
        <f t="shared" si="5"/>
        <v>84815.678838053849</v>
      </c>
      <c r="G95" s="12">
        <f t="shared" si="1"/>
        <v>15184.321161946151</v>
      </c>
      <c r="H95" s="12">
        <f>SUM(D96:$D$415)</f>
        <v>33324.277088729134</v>
      </c>
      <c r="I95" s="12">
        <f>IF(C95&gt;0.01,SUM($D$56:D95),0)</f>
        <v>18569.951959991977</v>
      </c>
    </row>
    <row r="96" spans="2:9" x14ac:dyDescent="0.25">
      <c r="B96" s="16">
        <f t="shared" si="6"/>
        <v>41</v>
      </c>
      <c r="C96" s="12">
        <f t="shared" si="2"/>
        <v>843.85682804845135</v>
      </c>
      <c r="D96" s="12">
        <f t="shared" si="3"/>
        <v>424.07839419026919</v>
      </c>
      <c r="E96" s="12">
        <f t="shared" si="4"/>
        <v>419.77843385818215</v>
      </c>
      <c r="F96" s="12">
        <f t="shared" si="5"/>
        <v>84395.900404195665</v>
      </c>
      <c r="G96" s="12">
        <f t="shared" si="1"/>
        <v>15604.099595804335</v>
      </c>
      <c r="H96" s="12">
        <f>SUM(D97:$D$415)</f>
        <v>32900.198694538863</v>
      </c>
      <c r="I96" s="12">
        <f>IF(C96&gt;0.01,SUM($D$56:D96),0)</f>
        <v>18994.030354182247</v>
      </c>
    </row>
    <row r="97" spans="2:9" x14ac:dyDescent="0.25">
      <c r="B97" s="16">
        <f t="shared" si="6"/>
        <v>42</v>
      </c>
      <c r="C97" s="12">
        <f t="shared" si="2"/>
        <v>843.85682804845135</v>
      </c>
      <c r="D97" s="12">
        <f t="shared" si="3"/>
        <v>421.97950202097832</v>
      </c>
      <c r="E97" s="12">
        <f t="shared" si="4"/>
        <v>421.87732602747303</v>
      </c>
      <c r="F97" s="12">
        <f t="shared" si="5"/>
        <v>83974.023078168189</v>
      </c>
      <c r="G97" s="12">
        <f t="shared" si="1"/>
        <v>16025.976921831811</v>
      </c>
      <c r="H97" s="12">
        <f>SUM(D98:$D$415)</f>
        <v>32478.219192517892</v>
      </c>
      <c r="I97" s="12">
        <f>IF(C97&gt;0.01,SUM($D$56:D97),0)</f>
        <v>19416.009856203225</v>
      </c>
    </row>
    <row r="98" spans="2:9" x14ac:dyDescent="0.25">
      <c r="B98" s="16">
        <f t="shared" si="6"/>
        <v>43</v>
      </c>
      <c r="C98" s="12">
        <f t="shared" si="2"/>
        <v>843.85682804845135</v>
      </c>
      <c r="D98" s="12">
        <f t="shared" si="3"/>
        <v>419.87011539084097</v>
      </c>
      <c r="E98" s="12">
        <f t="shared" si="4"/>
        <v>423.98671265761038</v>
      </c>
      <c r="F98" s="12">
        <f t="shared" si="5"/>
        <v>83550.036365510576</v>
      </c>
      <c r="G98" s="12">
        <f t="shared" si="1"/>
        <v>16449.963634489424</v>
      </c>
      <c r="H98" s="12">
        <f>SUM(D99:$D$415)</f>
        <v>32058.349077127052</v>
      </c>
      <c r="I98" s="12">
        <f>IF(C98&gt;0.01,SUM($D$56:D98),0)</f>
        <v>19835.879971594066</v>
      </c>
    </row>
    <row r="99" spans="2:9" x14ac:dyDescent="0.25">
      <c r="B99" s="16">
        <f t="shared" si="6"/>
        <v>44</v>
      </c>
      <c r="C99" s="12">
        <f t="shared" si="2"/>
        <v>843.85682804845135</v>
      </c>
      <c r="D99" s="12">
        <f t="shared" si="3"/>
        <v>417.75018182755281</v>
      </c>
      <c r="E99" s="12">
        <f t="shared" si="4"/>
        <v>426.10664622089854</v>
      </c>
      <c r="F99" s="12">
        <f t="shared" si="5"/>
        <v>83123.929719289677</v>
      </c>
      <c r="G99" s="12">
        <f t="shared" si="1"/>
        <v>16876.070280710323</v>
      </c>
      <c r="H99" s="12">
        <f>SUM(D100:$D$415)</f>
        <v>31640.598895299496</v>
      </c>
      <c r="I99" s="12">
        <f>IF(C99&gt;0.01,SUM($D$56:D99),0)</f>
        <v>20253.630153421618</v>
      </c>
    </row>
    <row r="100" spans="2:9" x14ac:dyDescent="0.25">
      <c r="B100" s="16">
        <f t="shared" si="6"/>
        <v>45</v>
      </c>
      <c r="C100" s="12">
        <f t="shared" si="2"/>
        <v>843.85682804845135</v>
      </c>
      <c r="D100" s="12">
        <f t="shared" si="3"/>
        <v>415.61964859644837</v>
      </c>
      <c r="E100" s="12">
        <f t="shared" si="4"/>
        <v>428.23717945200298</v>
      </c>
      <c r="F100" s="12">
        <f t="shared" si="5"/>
        <v>82695.692539837677</v>
      </c>
      <c r="G100" s="12">
        <f t="shared" si="1"/>
        <v>17304.307460162323</v>
      </c>
      <c r="H100" s="12">
        <f>SUM(D101:$D$415)</f>
        <v>31224.979246703049</v>
      </c>
      <c r="I100" s="12">
        <f>IF(C100&gt;0.01,SUM($D$56:D100),0)</f>
        <v>20669.249802018068</v>
      </c>
    </row>
    <row r="101" spans="2:9" x14ac:dyDescent="0.25">
      <c r="B101" s="16">
        <f t="shared" si="6"/>
        <v>46</v>
      </c>
      <c r="C101" s="12">
        <f t="shared" si="2"/>
        <v>843.85682804845135</v>
      </c>
      <c r="D101" s="12">
        <f t="shared" si="3"/>
        <v>413.47846269918836</v>
      </c>
      <c r="E101" s="12">
        <f t="shared" si="4"/>
        <v>430.37836534926299</v>
      </c>
      <c r="F101" s="12">
        <f t="shared" si="5"/>
        <v>82265.31417448842</v>
      </c>
      <c r="G101" s="12">
        <f t="shared" si="1"/>
        <v>17734.68582551158</v>
      </c>
      <c r="H101" s="12">
        <f>SUM(D102:$D$415)</f>
        <v>30811.50078400386</v>
      </c>
      <c r="I101" s="12">
        <f>IF(C101&gt;0.01,SUM($D$56:D101),0)</f>
        <v>21082.728264717258</v>
      </c>
    </row>
    <row r="102" spans="2:9" x14ac:dyDescent="0.25">
      <c r="B102" s="16">
        <f t="shared" si="6"/>
        <v>47</v>
      </c>
      <c r="C102" s="12">
        <f t="shared" si="2"/>
        <v>843.85682804845135</v>
      </c>
      <c r="D102" s="12">
        <f t="shared" si="3"/>
        <v>411.32657087244206</v>
      </c>
      <c r="E102" s="12">
        <f t="shared" si="4"/>
        <v>432.53025717600929</v>
      </c>
      <c r="F102" s="12">
        <f t="shared" si="5"/>
        <v>81832.783917312408</v>
      </c>
      <c r="G102" s="12">
        <f t="shared" si="1"/>
        <v>18167.216082687592</v>
      </c>
      <c r="H102" s="12">
        <f>SUM(D103:$D$415)</f>
        <v>30400.174213131417</v>
      </c>
      <c r="I102" s="12">
        <f>IF(C102&gt;0.01,SUM($D$56:D102),0)</f>
        <v>21494.054835589701</v>
      </c>
    </row>
    <row r="103" spans="2:9" x14ac:dyDescent="0.25">
      <c r="B103" s="16">
        <f t="shared" si="6"/>
        <v>48</v>
      </c>
      <c r="C103" s="12">
        <f t="shared" si="2"/>
        <v>843.85682804845135</v>
      </c>
      <c r="D103" s="12">
        <f t="shared" si="3"/>
        <v>409.16391958656203</v>
      </c>
      <c r="E103" s="12">
        <f t="shared" si="4"/>
        <v>434.69290846188932</v>
      </c>
      <c r="F103" s="12">
        <f t="shared" si="5"/>
        <v>81398.091008850519</v>
      </c>
      <c r="G103" s="12">
        <f t="shared" si="1"/>
        <v>18601.908991149481</v>
      </c>
      <c r="H103" s="12">
        <f>SUM(D104:$D$415)</f>
        <v>29991.010293544859</v>
      </c>
      <c r="I103" s="12">
        <f>IF(C103&gt;0.01,SUM($D$56:D103),0)</f>
        <v>21903.218755176262</v>
      </c>
    </row>
    <row r="104" spans="2:9" x14ac:dyDescent="0.25">
      <c r="B104" s="16">
        <f t="shared" si="6"/>
        <v>49</v>
      </c>
      <c r="C104" s="12">
        <f t="shared" si="2"/>
        <v>843.85682804845135</v>
      </c>
      <c r="D104" s="12">
        <f t="shared" si="3"/>
        <v>406.99045504425254</v>
      </c>
      <c r="E104" s="12">
        <f t="shared" si="4"/>
        <v>436.86637300419881</v>
      </c>
      <c r="F104" s="12">
        <f t="shared" si="5"/>
        <v>80961.224635846316</v>
      </c>
      <c r="G104" s="12">
        <f t="shared" si="1"/>
        <v>19038.775364153684</v>
      </c>
      <c r="H104" s="12">
        <f>SUM(D105:$D$415)</f>
        <v>29584.019838500601</v>
      </c>
      <c r="I104" s="12">
        <f>IF(C104&gt;0.01,SUM($D$56:D104),0)</f>
        <v>22310.209210220513</v>
      </c>
    </row>
    <row r="105" spans="2:9" x14ac:dyDescent="0.25">
      <c r="B105" s="16">
        <f t="shared" si="6"/>
        <v>50</v>
      </c>
      <c r="C105" s="12">
        <f t="shared" si="2"/>
        <v>843.85682804845135</v>
      </c>
      <c r="D105" s="12">
        <f t="shared" si="3"/>
        <v>404.80612317923152</v>
      </c>
      <c r="E105" s="12">
        <f t="shared" si="4"/>
        <v>439.05070486921983</v>
      </c>
      <c r="F105" s="12">
        <f t="shared" si="5"/>
        <v>80522.173930977093</v>
      </c>
      <c r="G105" s="12">
        <f t="shared" si="1"/>
        <v>19477.826069022907</v>
      </c>
      <c r="H105" s="12">
        <f>SUM(D106:$D$415)</f>
        <v>29179.21371532137</v>
      </c>
      <c r="I105" s="12">
        <f>IF(C105&gt;0.01,SUM($D$56:D105),0)</f>
        <v>22715.015333399744</v>
      </c>
    </row>
    <row r="106" spans="2:9" x14ac:dyDescent="0.25">
      <c r="B106" s="16">
        <f t="shared" si="6"/>
        <v>51</v>
      </c>
      <c r="C106" s="12">
        <f t="shared" si="2"/>
        <v>843.85682804845135</v>
      </c>
      <c r="D106" s="12">
        <f t="shared" si="3"/>
        <v>402.61086965488545</v>
      </c>
      <c r="E106" s="12">
        <f t="shared" si="4"/>
        <v>441.2459583935659</v>
      </c>
      <c r="F106" s="12">
        <f t="shared" si="5"/>
        <v>80080.927972583522</v>
      </c>
      <c r="G106" s="12">
        <f t="shared" si="1"/>
        <v>19919.072027416478</v>
      </c>
      <c r="H106" s="12">
        <f>SUM(D107:$D$415)</f>
        <v>28776.602845666486</v>
      </c>
      <c r="I106" s="12">
        <f>IF(C106&gt;0.01,SUM($D$56:D106),0)</f>
        <v>23117.626203054631</v>
      </c>
    </row>
    <row r="107" spans="2:9" x14ac:dyDescent="0.25">
      <c r="B107" s="16">
        <f t="shared" si="6"/>
        <v>52</v>
      </c>
      <c r="C107" s="12">
        <f t="shared" si="2"/>
        <v>843.85682804845135</v>
      </c>
      <c r="D107" s="12">
        <f t="shared" si="3"/>
        <v>400.40463986291758</v>
      </c>
      <c r="E107" s="12">
        <f t="shared" si="4"/>
        <v>443.45218818553377</v>
      </c>
      <c r="F107" s="12">
        <f t="shared" si="5"/>
        <v>79637.47578439799</v>
      </c>
      <c r="G107" s="12">
        <f t="shared" si="1"/>
        <v>20362.52421560201</v>
      </c>
      <c r="H107" s="12">
        <f>SUM(D108:$D$415)</f>
        <v>28376.198205803565</v>
      </c>
      <c r="I107" s="12">
        <f>IF(C107&gt;0.01,SUM($D$56:D107),0)</f>
        <v>23518.030842917549</v>
      </c>
    </row>
    <row r="108" spans="2:9" x14ac:dyDescent="0.25">
      <c r="B108" s="16">
        <f t="shared" si="6"/>
        <v>53</v>
      </c>
      <c r="C108" s="12">
        <f t="shared" si="2"/>
        <v>843.85682804845135</v>
      </c>
      <c r="D108" s="12">
        <f t="shared" si="3"/>
        <v>398.18737892198993</v>
      </c>
      <c r="E108" s="12">
        <f t="shared" si="4"/>
        <v>445.66944912646142</v>
      </c>
      <c r="F108" s="12">
        <f t="shared" si="5"/>
        <v>79191.806335271525</v>
      </c>
      <c r="G108" s="12">
        <f t="shared" si="1"/>
        <v>20808.193664728475</v>
      </c>
      <c r="H108" s="12">
        <f>SUM(D109:$D$415)</f>
        <v>27978.010826881575</v>
      </c>
      <c r="I108" s="12">
        <f>IF(C108&gt;0.01,SUM($D$56:D108),0)</f>
        <v>23916.218221839539</v>
      </c>
    </row>
    <row r="109" spans="2:9" x14ac:dyDescent="0.25">
      <c r="B109" s="16">
        <f t="shared" si="6"/>
        <v>54</v>
      </c>
      <c r="C109" s="12">
        <f t="shared" si="2"/>
        <v>843.85682804845135</v>
      </c>
      <c r="D109" s="12">
        <f t="shared" si="3"/>
        <v>395.9590316763576</v>
      </c>
      <c r="E109" s="12">
        <f t="shared" si="4"/>
        <v>447.89779637209375</v>
      </c>
      <c r="F109" s="12">
        <f t="shared" si="5"/>
        <v>78743.908538899428</v>
      </c>
      <c r="G109" s="12">
        <f t="shared" si="1"/>
        <v>21256.091461100572</v>
      </c>
      <c r="H109" s="12">
        <f>SUM(D110:$D$415)</f>
        <v>27582.051795205218</v>
      </c>
      <c r="I109" s="12">
        <f>IF(C109&gt;0.01,SUM($D$56:D109),0)</f>
        <v>24312.177253515896</v>
      </c>
    </row>
    <row r="110" spans="2:9" x14ac:dyDescent="0.25">
      <c r="B110" s="16">
        <f t="shared" si="6"/>
        <v>55</v>
      </c>
      <c r="C110" s="12">
        <f t="shared" si="2"/>
        <v>843.85682804845135</v>
      </c>
      <c r="D110" s="12">
        <f t="shared" si="3"/>
        <v>393.71954269449708</v>
      </c>
      <c r="E110" s="12">
        <f t="shared" si="4"/>
        <v>450.13728535395427</v>
      </c>
      <c r="F110" s="12">
        <f t="shared" si="5"/>
        <v>78293.771253545478</v>
      </c>
      <c r="G110" s="12">
        <f t="shared" si="1"/>
        <v>21706.228746454522</v>
      </c>
      <c r="H110" s="12">
        <f>SUM(D111:$D$415)</f>
        <v>27188.332252510714</v>
      </c>
      <c r="I110" s="12">
        <f>IF(C110&gt;0.01,SUM($D$56:D110),0)</f>
        <v>24705.896796210392</v>
      </c>
    </row>
    <row r="111" spans="2:9" x14ac:dyDescent="0.25">
      <c r="B111" s="16">
        <f t="shared" si="6"/>
        <v>56</v>
      </c>
      <c r="C111" s="12">
        <f t="shared" si="2"/>
        <v>843.85682804845135</v>
      </c>
      <c r="D111" s="12">
        <f t="shared" si="3"/>
        <v>391.4688562677274</v>
      </c>
      <c r="E111" s="12">
        <f t="shared" si="4"/>
        <v>452.38797178072394</v>
      </c>
      <c r="F111" s="12">
        <f t="shared" si="5"/>
        <v>77841.383281764749</v>
      </c>
      <c r="G111" s="12">
        <f t="shared" si="1"/>
        <v>22158.616718235251</v>
      </c>
      <c r="H111" s="12">
        <f>SUM(D112:$D$415)</f>
        <v>26796.863396242989</v>
      </c>
      <c r="I111" s="12">
        <f>IF(C111&gt;0.01,SUM($D$56:D111),0)</f>
        <v>25097.365652478118</v>
      </c>
    </row>
    <row r="112" spans="2:9" x14ac:dyDescent="0.25">
      <c r="B112" s="16">
        <f t="shared" si="6"/>
        <v>57</v>
      </c>
      <c r="C112" s="12">
        <f t="shared" si="2"/>
        <v>843.85682804845135</v>
      </c>
      <c r="D112" s="12">
        <f t="shared" si="3"/>
        <v>389.2069164088237</v>
      </c>
      <c r="E112" s="12">
        <f t="shared" si="4"/>
        <v>454.64991163962765</v>
      </c>
      <c r="F112" s="12">
        <f t="shared" si="5"/>
        <v>77386.733370125119</v>
      </c>
      <c r="G112" s="12">
        <f t="shared" si="1"/>
        <v>22613.266629874881</v>
      </c>
      <c r="H112" s="12">
        <f>SUM(D113:$D$415)</f>
        <v>26407.656479834164</v>
      </c>
      <c r="I112" s="12">
        <f>IF(C112&gt;0.01,SUM($D$56:D112),0)</f>
        <v>25486.572568886942</v>
      </c>
    </row>
    <row r="113" spans="2:9" x14ac:dyDescent="0.25">
      <c r="B113" s="16">
        <f t="shared" si="6"/>
        <v>58</v>
      </c>
      <c r="C113" s="12">
        <f t="shared" si="2"/>
        <v>843.85682804845135</v>
      </c>
      <c r="D113" s="12">
        <f t="shared" si="3"/>
        <v>386.93366685062557</v>
      </c>
      <c r="E113" s="12">
        <f t="shared" si="4"/>
        <v>456.92316119782578</v>
      </c>
      <c r="F113" s="12">
        <f t="shared" si="5"/>
        <v>76929.810208927287</v>
      </c>
      <c r="G113" s="12">
        <f t="shared" si="1"/>
        <v>23070.189791072713</v>
      </c>
      <c r="H113" s="12">
        <f>SUM(D114:$D$415)</f>
        <v>26020.722812983542</v>
      </c>
      <c r="I113" s="12">
        <f>IF(C113&gt;0.01,SUM($D$56:D113),0)</f>
        <v>25873.506235737568</v>
      </c>
    </row>
    <row r="114" spans="2:9" x14ac:dyDescent="0.25">
      <c r="B114" s="16">
        <f t="shared" si="6"/>
        <v>59</v>
      </c>
      <c r="C114" s="12">
        <f t="shared" si="2"/>
        <v>843.85682804845135</v>
      </c>
      <c r="D114" s="12">
        <f t="shared" si="3"/>
        <v>384.64905104463645</v>
      </c>
      <c r="E114" s="12">
        <f t="shared" si="4"/>
        <v>459.2077770038149</v>
      </c>
      <c r="F114" s="12">
        <f t="shared" si="5"/>
        <v>76470.602431923471</v>
      </c>
      <c r="G114" s="12">
        <f t="shared" si="1"/>
        <v>23529.397568076529</v>
      </c>
      <c r="H114" s="12">
        <f>SUM(D115:$D$415)</f>
        <v>25636.073761938911</v>
      </c>
      <c r="I114" s="12">
        <f>IF(C114&gt;0.01,SUM($D$56:D114),0)</f>
        <v>26258.155286782203</v>
      </c>
    </row>
    <row r="115" spans="2:9" x14ac:dyDescent="0.25">
      <c r="B115" s="16">
        <f t="shared" si="6"/>
        <v>60</v>
      </c>
      <c r="C115" s="12">
        <f t="shared" si="2"/>
        <v>843.85682804845135</v>
      </c>
      <c r="D115" s="12">
        <f t="shared" si="3"/>
        <v>382.35301215961732</v>
      </c>
      <c r="E115" s="12">
        <f t="shared" si="4"/>
        <v>461.50381588883403</v>
      </c>
      <c r="F115" s="12">
        <f t="shared" si="5"/>
        <v>76009.098616034637</v>
      </c>
      <c r="G115" s="12">
        <f t="shared" si="1"/>
        <v>23990.901383965363</v>
      </c>
      <c r="H115" s="12">
        <f>SUM(D116:$D$415)</f>
        <v>25253.720749779292</v>
      </c>
      <c r="I115" s="12">
        <f>IF(C115&gt;0.01,SUM($D$56:D115),0)</f>
        <v>26640.508298941819</v>
      </c>
    </row>
    <row r="116" spans="2:9" x14ac:dyDescent="0.25">
      <c r="B116" s="16">
        <f t="shared" si="6"/>
        <v>61</v>
      </c>
      <c r="C116" s="12">
        <f t="shared" si="2"/>
        <v>843.85682804845135</v>
      </c>
      <c r="D116" s="12">
        <f t="shared" si="3"/>
        <v>380.04549308017317</v>
      </c>
      <c r="E116" s="12">
        <f t="shared" si="4"/>
        <v>463.81133496827817</v>
      </c>
      <c r="F116" s="12">
        <f t="shared" si="5"/>
        <v>75545.287281066354</v>
      </c>
      <c r="G116" s="12">
        <f t="shared" si="1"/>
        <v>24454.712718933646</v>
      </c>
      <c r="H116" s="12">
        <f>SUM(D117:$D$415)</f>
        <v>24873.675256699113</v>
      </c>
      <c r="I116" s="12">
        <f>IF(C116&gt;0.01,SUM($D$56:D116),0)</f>
        <v>27020.55379202199</v>
      </c>
    </row>
    <row r="117" spans="2:9" x14ac:dyDescent="0.25">
      <c r="B117" s="16">
        <f t="shared" si="6"/>
        <v>62</v>
      </c>
      <c r="C117" s="12">
        <f t="shared" si="2"/>
        <v>843.85682804845135</v>
      </c>
      <c r="D117" s="12">
        <f t="shared" si="3"/>
        <v>377.72643640533175</v>
      </c>
      <c r="E117" s="12">
        <f t="shared" si="4"/>
        <v>466.13039164311959</v>
      </c>
      <c r="F117" s="12">
        <f t="shared" si="5"/>
        <v>75079.156889423233</v>
      </c>
      <c r="G117" s="12">
        <f t="shared" si="1"/>
        <v>24920.843110576767</v>
      </c>
      <c r="H117" s="12">
        <f>SUM(D118:$D$415)</f>
        <v>24495.948820293779</v>
      </c>
      <c r="I117" s="12">
        <f>IF(C117&gt;0.01,SUM($D$56:D117),0)</f>
        <v>27398.280228427324</v>
      </c>
    </row>
    <row r="118" spans="2:9" x14ac:dyDescent="0.25">
      <c r="B118" s="16">
        <f t="shared" si="6"/>
        <v>63</v>
      </c>
      <c r="C118" s="12">
        <f t="shared" si="2"/>
        <v>843.85682804845135</v>
      </c>
      <c r="D118" s="12">
        <f t="shared" si="3"/>
        <v>375.39578444711611</v>
      </c>
      <c r="E118" s="12">
        <f t="shared" si="4"/>
        <v>468.46104360133523</v>
      </c>
      <c r="F118" s="12">
        <f t="shared" si="5"/>
        <v>74610.695845821901</v>
      </c>
      <c r="G118" s="12">
        <f t="shared" si="1"/>
        <v>25389.304154178099</v>
      </c>
      <c r="H118" s="12">
        <f>SUM(D119:$D$415)</f>
        <v>24120.553035846664</v>
      </c>
      <c r="I118" s="12">
        <f>IF(C118&gt;0.01,SUM($D$56:D118),0)</f>
        <v>27773.676012874439</v>
      </c>
    </row>
    <row r="119" spans="2:9" x14ac:dyDescent="0.25">
      <c r="B119" s="16">
        <f t="shared" si="6"/>
        <v>64</v>
      </c>
      <c r="C119" s="12">
        <f t="shared" si="2"/>
        <v>843.85682804845135</v>
      </c>
      <c r="D119" s="12">
        <f t="shared" si="3"/>
        <v>373.05347922910954</v>
      </c>
      <c r="E119" s="12">
        <f t="shared" si="4"/>
        <v>470.80334881934181</v>
      </c>
      <c r="F119" s="12">
        <f t="shared" si="5"/>
        <v>74139.892497002555</v>
      </c>
      <c r="G119" s="12">
        <f t="shared" si="1"/>
        <v>25860.107502997445</v>
      </c>
      <c r="H119" s="12">
        <f>SUM(D120:$D$415)</f>
        <v>23747.499556617557</v>
      </c>
      <c r="I119" s="12">
        <f>IF(C119&gt;0.01,SUM($D$56:D119),0)</f>
        <v>28146.72949210355</v>
      </c>
    </row>
    <row r="120" spans="2:9" x14ac:dyDescent="0.25">
      <c r="B120" s="16">
        <f t="shared" si="6"/>
        <v>65</v>
      </c>
      <c r="C120" s="12">
        <f t="shared" si="2"/>
        <v>843.85682804845135</v>
      </c>
      <c r="D120" s="12">
        <f t="shared" si="3"/>
        <v>370.6994624850127</v>
      </c>
      <c r="E120" s="12">
        <f t="shared" si="4"/>
        <v>473.15736556343865</v>
      </c>
      <c r="F120" s="12">
        <f t="shared" si="5"/>
        <v>73666.735131439113</v>
      </c>
      <c r="G120" s="12">
        <f t="shared" ref="G120:G183" si="7">+$E$9-F120</f>
        <v>26333.264868560887</v>
      </c>
      <c r="H120" s="12">
        <f>SUM(D121:$D$415)</f>
        <v>23376.800094132544</v>
      </c>
      <c r="I120" s="12">
        <f>IF(C120&gt;0.01,SUM($D$56:D120),0)</f>
        <v>28517.428954588562</v>
      </c>
    </row>
    <row r="121" spans="2:9" x14ac:dyDescent="0.25">
      <c r="B121" s="16">
        <f t="shared" si="6"/>
        <v>66</v>
      </c>
      <c r="C121" s="12">
        <f t="shared" ref="C121:C184" si="8">IF(F120&lt;0.01,0,$E$12)</f>
        <v>843.85682804845135</v>
      </c>
      <c r="D121" s="12">
        <f t="shared" ref="D121:D184" si="9">IF(F120&lt;0,0,(F120*$E$11/12))</f>
        <v>368.33367565719556</v>
      </c>
      <c r="E121" s="12">
        <f t="shared" ref="E121:E184" si="10">C121-D121</f>
        <v>475.52315239125579</v>
      </c>
      <c r="F121" s="12">
        <f t="shared" ref="F121:F184" si="11">F120-E121</f>
        <v>73191.211979047861</v>
      </c>
      <c r="G121" s="12">
        <f t="shared" si="7"/>
        <v>26808.788020952139</v>
      </c>
      <c r="H121" s="12">
        <f>SUM(D122:$D$415)</f>
        <v>23008.466418475349</v>
      </c>
      <c r="I121" s="12">
        <f>IF(C121&gt;0.01,SUM($D$56:D121),0)</f>
        <v>28885.762630245757</v>
      </c>
    </row>
    <row r="122" spans="2:9" x14ac:dyDescent="0.25">
      <c r="B122" s="16">
        <f t="shared" ref="B122:B185" si="12">+B121+1</f>
        <v>67</v>
      </c>
      <c r="C122" s="12">
        <f t="shared" si="8"/>
        <v>843.85682804845135</v>
      </c>
      <c r="D122" s="12">
        <f t="shared" si="9"/>
        <v>365.95605989523932</v>
      </c>
      <c r="E122" s="12">
        <f t="shared" si="10"/>
        <v>477.90076815321203</v>
      </c>
      <c r="F122" s="12">
        <f t="shared" si="11"/>
        <v>72713.311210894652</v>
      </c>
      <c r="G122" s="12">
        <f t="shared" si="7"/>
        <v>27286.688789105348</v>
      </c>
      <c r="H122" s="12">
        <f>SUM(D123:$D$415)</f>
        <v>22642.510358580104</v>
      </c>
      <c r="I122" s="12">
        <f>IF(C122&gt;0.01,SUM($D$56:D122),0)</f>
        <v>29251.718690140995</v>
      </c>
    </row>
    <row r="123" spans="2:9" x14ac:dyDescent="0.25">
      <c r="B123" s="16">
        <f t="shared" si="12"/>
        <v>68</v>
      </c>
      <c r="C123" s="12">
        <f t="shared" si="8"/>
        <v>843.85682804845135</v>
      </c>
      <c r="D123" s="12">
        <f t="shared" si="9"/>
        <v>363.56655605447327</v>
      </c>
      <c r="E123" s="12">
        <f t="shared" si="10"/>
        <v>480.29027199397808</v>
      </c>
      <c r="F123" s="12">
        <f t="shared" si="11"/>
        <v>72233.020938900678</v>
      </c>
      <c r="G123" s="12">
        <f t="shared" si="7"/>
        <v>27766.979061099322</v>
      </c>
      <c r="H123" s="12">
        <f>SUM(D124:$D$415)</f>
        <v>22278.943802525631</v>
      </c>
      <c r="I123" s="12">
        <f>IF(C123&gt;0.01,SUM($D$56:D123),0)</f>
        <v>29615.285246195468</v>
      </c>
    </row>
    <row r="124" spans="2:9" x14ac:dyDescent="0.25">
      <c r="B124" s="16">
        <f t="shared" si="12"/>
        <v>69</v>
      </c>
      <c r="C124" s="12">
        <f t="shared" si="8"/>
        <v>843.85682804845135</v>
      </c>
      <c r="D124" s="12">
        <f t="shared" si="9"/>
        <v>361.16510469450333</v>
      </c>
      <c r="E124" s="12">
        <f t="shared" si="10"/>
        <v>482.69172335394802</v>
      </c>
      <c r="F124" s="12">
        <f t="shared" si="11"/>
        <v>71750.329215546735</v>
      </c>
      <c r="G124" s="12">
        <f t="shared" si="7"/>
        <v>28249.670784453265</v>
      </c>
      <c r="H124" s="12">
        <f>SUM(D125:$D$415)</f>
        <v>21917.778697831131</v>
      </c>
      <c r="I124" s="12">
        <f>IF(C124&gt;0.01,SUM($D$56:D124),0)</f>
        <v>29976.450350889972</v>
      </c>
    </row>
    <row r="125" spans="2:9" x14ac:dyDescent="0.25">
      <c r="B125" s="16">
        <f t="shared" si="12"/>
        <v>70</v>
      </c>
      <c r="C125" s="12">
        <f t="shared" si="8"/>
        <v>843.85682804845135</v>
      </c>
      <c r="D125" s="12">
        <f t="shared" si="9"/>
        <v>358.75164607773371</v>
      </c>
      <c r="E125" s="12">
        <f t="shared" si="10"/>
        <v>485.10518197071764</v>
      </c>
      <c r="F125" s="12">
        <f t="shared" si="11"/>
        <v>71265.224033576014</v>
      </c>
      <c r="G125" s="12">
        <f t="shared" si="7"/>
        <v>28734.775966423986</v>
      </c>
      <c r="H125" s="12">
        <f>SUM(D126:$D$415)</f>
        <v>21559.027051753397</v>
      </c>
      <c r="I125" s="12">
        <f>IF(C125&gt;0.01,SUM($D$56:D125),0)</f>
        <v>30335.201996967706</v>
      </c>
    </row>
    <row r="126" spans="2:9" x14ac:dyDescent="0.25">
      <c r="B126" s="16">
        <f t="shared" si="12"/>
        <v>71</v>
      </c>
      <c r="C126" s="12">
        <f t="shared" si="8"/>
        <v>843.85682804845135</v>
      </c>
      <c r="D126" s="12">
        <f t="shared" si="9"/>
        <v>356.32612016788011</v>
      </c>
      <c r="E126" s="12">
        <f t="shared" si="10"/>
        <v>487.53070788057124</v>
      </c>
      <c r="F126" s="12">
        <f t="shared" si="11"/>
        <v>70777.693325695436</v>
      </c>
      <c r="G126" s="12">
        <f t="shared" si="7"/>
        <v>29222.306674304564</v>
      </c>
      <c r="H126" s="12">
        <f>SUM(D127:$D$415)</f>
        <v>21202.700931585518</v>
      </c>
      <c r="I126" s="12">
        <f>IF(C126&gt;0.01,SUM($D$56:D126),0)</f>
        <v>30691.528117135585</v>
      </c>
    </row>
    <row r="127" spans="2:9" x14ac:dyDescent="0.25">
      <c r="B127" s="16">
        <f t="shared" si="12"/>
        <v>72</v>
      </c>
      <c r="C127" s="12">
        <f t="shared" si="8"/>
        <v>843.85682804845135</v>
      </c>
      <c r="D127" s="12">
        <f t="shared" si="9"/>
        <v>353.88846662847715</v>
      </c>
      <c r="E127" s="12">
        <f t="shared" si="10"/>
        <v>489.9683614199742</v>
      </c>
      <c r="F127" s="12">
        <f t="shared" si="11"/>
        <v>70287.724964275461</v>
      </c>
      <c r="G127" s="12">
        <f t="shared" si="7"/>
        <v>29712.275035724539</v>
      </c>
      <c r="H127" s="12">
        <f>SUM(D128:$D$415)</f>
        <v>20848.812464957042</v>
      </c>
      <c r="I127" s="12">
        <f>IF(C127&gt;0.01,SUM($D$56:D127),0)</f>
        <v>31045.416583764061</v>
      </c>
    </row>
    <row r="128" spans="2:9" x14ac:dyDescent="0.25">
      <c r="B128" s="16">
        <f t="shared" si="12"/>
        <v>73</v>
      </c>
      <c r="C128" s="12">
        <f t="shared" si="8"/>
        <v>843.85682804845135</v>
      </c>
      <c r="D128" s="12">
        <f t="shared" si="9"/>
        <v>351.43862482137729</v>
      </c>
      <c r="E128" s="12">
        <f t="shared" si="10"/>
        <v>492.41820322707406</v>
      </c>
      <c r="F128" s="12">
        <f t="shared" si="11"/>
        <v>69795.306761048385</v>
      </c>
      <c r="G128" s="12">
        <f t="shared" si="7"/>
        <v>30204.693238951615</v>
      </c>
      <c r="H128" s="12">
        <f>SUM(D129:$D$415)</f>
        <v>20497.373840135664</v>
      </c>
      <c r="I128" s="12">
        <f>IF(C128&gt;0.01,SUM($D$56:D128),0)</f>
        <v>31396.855208585439</v>
      </c>
    </row>
    <row r="129" spans="2:9" x14ac:dyDescent="0.25">
      <c r="B129" s="16">
        <f t="shared" si="12"/>
        <v>74</v>
      </c>
      <c r="C129" s="12">
        <f t="shared" si="8"/>
        <v>843.85682804845135</v>
      </c>
      <c r="D129" s="12">
        <f t="shared" si="9"/>
        <v>348.9765338052419</v>
      </c>
      <c r="E129" s="12">
        <f t="shared" si="10"/>
        <v>494.88029424320945</v>
      </c>
      <c r="F129" s="12">
        <f t="shared" si="11"/>
        <v>69300.426466805176</v>
      </c>
      <c r="G129" s="12">
        <f t="shared" si="7"/>
        <v>30699.573533194824</v>
      </c>
      <c r="H129" s="12">
        <f>SUM(D130:$D$415)</f>
        <v>20148.397306330426</v>
      </c>
      <c r="I129" s="12">
        <f>IF(C129&gt;0.01,SUM($D$56:D129),0)</f>
        <v>31745.831742390681</v>
      </c>
    </row>
    <row r="130" spans="2:9" x14ac:dyDescent="0.25">
      <c r="B130" s="16">
        <f t="shared" si="12"/>
        <v>75</v>
      </c>
      <c r="C130" s="12">
        <f t="shared" si="8"/>
        <v>843.85682804845135</v>
      </c>
      <c r="D130" s="12">
        <f t="shared" si="9"/>
        <v>346.50213233402587</v>
      </c>
      <c r="E130" s="12">
        <f t="shared" si="10"/>
        <v>497.35469571442547</v>
      </c>
      <c r="F130" s="12">
        <f t="shared" si="11"/>
        <v>68803.071771090748</v>
      </c>
      <c r="G130" s="12">
        <f t="shared" si="7"/>
        <v>31196.928228909252</v>
      </c>
      <c r="H130" s="12">
        <f>SUM(D131:$D$415)</f>
        <v>19801.895173996396</v>
      </c>
      <c r="I130" s="12">
        <f>IF(C130&gt;0.01,SUM($D$56:D130),0)</f>
        <v>32092.333874724707</v>
      </c>
    </row>
    <row r="131" spans="2:9" x14ac:dyDescent="0.25">
      <c r="B131" s="16">
        <f t="shared" si="12"/>
        <v>76</v>
      </c>
      <c r="C131" s="12">
        <f t="shared" si="8"/>
        <v>843.85682804845135</v>
      </c>
      <c r="D131" s="12">
        <f t="shared" si="9"/>
        <v>344.01535885545371</v>
      </c>
      <c r="E131" s="12">
        <f t="shared" si="10"/>
        <v>499.84146919299764</v>
      </c>
      <c r="F131" s="12">
        <f t="shared" si="11"/>
        <v>68303.230301897755</v>
      </c>
      <c r="G131" s="12">
        <f t="shared" si="7"/>
        <v>31696.769698102245</v>
      </c>
      <c r="H131" s="12">
        <f>SUM(D132:$D$415)</f>
        <v>19457.879815140943</v>
      </c>
      <c r="I131" s="12">
        <f>IF(C131&gt;0.01,SUM($D$56:D131),0)</f>
        <v>32436.34923358016</v>
      </c>
    </row>
    <row r="132" spans="2:9" x14ac:dyDescent="0.25">
      <c r="B132" s="16">
        <f t="shared" si="12"/>
        <v>77</v>
      </c>
      <c r="C132" s="12">
        <f t="shared" si="8"/>
        <v>843.85682804845135</v>
      </c>
      <c r="D132" s="12">
        <f t="shared" si="9"/>
        <v>341.51615150948874</v>
      </c>
      <c r="E132" s="12">
        <f t="shared" si="10"/>
        <v>502.34067653896261</v>
      </c>
      <c r="F132" s="12">
        <f t="shared" si="11"/>
        <v>67800.889625358788</v>
      </c>
      <c r="G132" s="12">
        <f t="shared" si="7"/>
        <v>32199.110374641212</v>
      </c>
      <c r="H132" s="12">
        <f>SUM(D133:$D$415)</f>
        <v>19116.363663631451</v>
      </c>
      <c r="I132" s="12">
        <f>IF(C132&gt;0.01,SUM($D$56:D132),0)</f>
        <v>32777.865385089652</v>
      </c>
    </row>
    <row r="133" spans="2:9" x14ac:dyDescent="0.25">
      <c r="B133" s="16">
        <f t="shared" si="12"/>
        <v>78</v>
      </c>
      <c r="C133" s="12">
        <f t="shared" si="8"/>
        <v>843.85682804845135</v>
      </c>
      <c r="D133" s="12">
        <f t="shared" si="9"/>
        <v>339.00444812679393</v>
      </c>
      <c r="E133" s="12">
        <f t="shared" si="10"/>
        <v>504.85237992165742</v>
      </c>
      <c r="F133" s="12">
        <f t="shared" si="11"/>
        <v>67296.037245437125</v>
      </c>
      <c r="G133" s="12">
        <f t="shared" si="7"/>
        <v>32703.962754562875</v>
      </c>
      <c r="H133" s="12">
        <f>SUM(D134:$D$415)</f>
        <v>18777.359215504654</v>
      </c>
      <c r="I133" s="12">
        <f>IF(C133&gt;0.01,SUM($D$56:D133),0)</f>
        <v>33116.869833216442</v>
      </c>
    </row>
    <row r="134" spans="2:9" x14ac:dyDescent="0.25">
      <c r="B134" s="16">
        <f t="shared" si="12"/>
        <v>79</v>
      </c>
      <c r="C134" s="12">
        <f t="shared" si="8"/>
        <v>843.85682804845135</v>
      </c>
      <c r="D134" s="12">
        <f t="shared" si="9"/>
        <v>336.48018622718558</v>
      </c>
      <c r="E134" s="12">
        <f t="shared" si="10"/>
        <v>507.37664182126576</v>
      </c>
      <c r="F134" s="12">
        <f t="shared" si="11"/>
        <v>66788.660603615863</v>
      </c>
      <c r="G134" s="12">
        <f t="shared" si="7"/>
        <v>33211.339396384137</v>
      </c>
      <c r="H134" s="12">
        <f>SUM(D135:$D$415)</f>
        <v>18440.879029277472</v>
      </c>
      <c r="I134" s="12">
        <f>IF(C134&gt;0.01,SUM($D$56:D134),0)</f>
        <v>33453.350019443627</v>
      </c>
    </row>
    <row r="135" spans="2:9" x14ac:dyDescent="0.25">
      <c r="B135" s="16">
        <f t="shared" si="12"/>
        <v>80</v>
      </c>
      <c r="C135" s="12">
        <f t="shared" si="8"/>
        <v>843.85682804845135</v>
      </c>
      <c r="D135" s="12">
        <f t="shared" si="9"/>
        <v>333.94330301807929</v>
      </c>
      <c r="E135" s="12">
        <f t="shared" si="10"/>
        <v>509.91352503037206</v>
      </c>
      <c r="F135" s="12">
        <f t="shared" si="11"/>
        <v>66278.747078585497</v>
      </c>
      <c r="G135" s="12">
        <f t="shared" si="7"/>
        <v>33721.252921414503</v>
      </c>
      <c r="H135" s="12">
        <f>SUM(D136:$D$415)</f>
        <v>18106.935726259391</v>
      </c>
      <c r="I135" s="12">
        <f>IF(C135&gt;0.01,SUM($D$56:D135),0)</f>
        <v>33787.293322461708</v>
      </c>
    </row>
    <row r="136" spans="2:9" x14ac:dyDescent="0.25">
      <c r="B136" s="16">
        <f t="shared" si="12"/>
        <v>81</v>
      </c>
      <c r="C136" s="12">
        <f t="shared" si="8"/>
        <v>843.85682804845135</v>
      </c>
      <c r="D136" s="12">
        <f t="shared" si="9"/>
        <v>331.39373539292745</v>
      </c>
      <c r="E136" s="12">
        <f t="shared" si="10"/>
        <v>512.46309265552395</v>
      </c>
      <c r="F136" s="12">
        <f t="shared" si="11"/>
        <v>65766.283985929971</v>
      </c>
      <c r="G136" s="12">
        <f t="shared" si="7"/>
        <v>34233.716014070029</v>
      </c>
      <c r="H136" s="12">
        <f>SUM(D137:$D$415)</f>
        <v>17775.541990866459</v>
      </c>
      <c r="I136" s="12">
        <f>IF(C136&gt;0.01,SUM($D$56:D136),0)</f>
        <v>34118.687057854637</v>
      </c>
    </row>
    <row r="137" spans="2:9" x14ac:dyDescent="0.25">
      <c r="B137" s="16">
        <f t="shared" si="12"/>
        <v>82</v>
      </c>
      <c r="C137" s="12">
        <f t="shared" si="8"/>
        <v>843.85682804845135</v>
      </c>
      <c r="D137" s="12">
        <f t="shared" si="9"/>
        <v>328.83141992964983</v>
      </c>
      <c r="E137" s="12">
        <f t="shared" si="10"/>
        <v>515.02540811880158</v>
      </c>
      <c r="F137" s="12">
        <f t="shared" si="11"/>
        <v>65251.258577811168</v>
      </c>
      <c r="G137" s="12">
        <f t="shared" si="7"/>
        <v>34748.741422188832</v>
      </c>
      <c r="H137" s="12">
        <f>SUM(D138:$D$415)</f>
        <v>17446.710570936812</v>
      </c>
      <c r="I137" s="12">
        <f>IF(C137&gt;0.01,SUM($D$56:D137),0)</f>
        <v>34447.518477784288</v>
      </c>
    </row>
    <row r="138" spans="2:9" x14ac:dyDescent="0.25">
      <c r="B138" s="16">
        <f t="shared" si="12"/>
        <v>83</v>
      </c>
      <c r="C138" s="12">
        <f t="shared" si="8"/>
        <v>843.85682804845135</v>
      </c>
      <c r="D138" s="12">
        <f t="shared" si="9"/>
        <v>326.25629288905583</v>
      </c>
      <c r="E138" s="12">
        <f t="shared" si="10"/>
        <v>517.60053515939558</v>
      </c>
      <c r="F138" s="12">
        <f t="shared" si="11"/>
        <v>64733.658042651776</v>
      </c>
      <c r="G138" s="12">
        <f t="shared" si="7"/>
        <v>35266.341957348224</v>
      </c>
      <c r="H138" s="12">
        <f>SUM(D139:$D$415)</f>
        <v>17120.454278047757</v>
      </c>
      <c r="I138" s="12">
        <f>IF(C138&gt;0.01,SUM($D$56:D138),0)</f>
        <v>34773.774770673343</v>
      </c>
    </row>
    <row r="139" spans="2:9" x14ac:dyDescent="0.25">
      <c r="B139" s="16">
        <f t="shared" si="12"/>
        <v>84</v>
      </c>
      <c r="C139" s="12">
        <f t="shared" si="8"/>
        <v>843.85682804845135</v>
      </c>
      <c r="D139" s="12">
        <f t="shared" si="9"/>
        <v>323.6682902132589</v>
      </c>
      <c r="E139" s="12">
        <f t="shared" si="10"/>
        <v>520.18853783519239</v>
      </c>
      <c r="F139" s="12">
        <f t="shared" si="11"/>
        <v>64213.469504816581</v>
      </c>
      <c r="G139" s="12">
        <f t="shared" si="7"/>
        <v>35786.530495183419</v>
      </c>
      <c r="H139" s="12">
        <f>SUM(D140:$D$415)</f>
        <v>16796.785987834497</v>
      </c>
      <c r="I139" s="12">
        <f>IF(C139&gt;0.01,SUM($D$56:D139),0)</f>
        <v>35097.443060886602</v>
      </c>
    </row>
    <row r="140" spans="2:9" x14ac:dyDescent="0.25">
      <c r="B140" s="16">
        <f t="shared" si="12"/>
        <v>85</v>
      </c>
      <c r="C140" s="12">
        <f t="shared" si="8"/>
        <v>843.85682804845135</v>
      </c>
      <c r="D140" s="12">
        <f t="shared" si="9"/>
        <v>321.06734752408289</v>
      </c>
      <c r="E140" s="12">
        <f t="shared" si="10"/>
        <v>522.7894805243684</v>
      </c>
      <c r="F140" s="12">
        <f t="shared" si="11"/>
        <v>63690.680024292211</v>
      </c>
      <c r="G140" s="12">
        <f t="shared" si="7"/>
        <v>36309.319975707789</v>
      </c>
      <c r="H140" s="12">
        <f>SUM(D141:$D$415)</f>
        <v>16475.718640310417</v>
      </c>
      <c r="I140" s="12">
        <f>IF(C140&gt;0.01,SUM($D$56:D140),0)</f>
        <v>35418.510408410686</v>
      </c>
    </row>
    <row r="141" spans="2:9" x14ac:dyDescent="0.25">
      <c r="B141" s="16">
        <f t="shared" si="12"/>
        <v>86</v>
      </c>
      <c r="C141" s="12">
        <f t="shared" si="8"/>
        <v>843.85682804845135</v>
      </c>
      <c r="D141" s="12">
        <f t="shared" si="9"/>
        <v>318.45340012146102</v>
      </c>
      <c r="E141" s="12">
        <f t="shared" si="10"/>
        <v>525.40342792699039</v>
      </c>
      <c r="F141" s="12">
        <f t="shared" si="11"/>
        <v>63165.27659636522</v>
      </c>
      <c r="G141" s="12">
        <f t="shared" si="7"/>
        <v>36834.72340363478</v>
      </c>
      <c r="H141" s="12">
        <f>SUM(D142:$D$415)</f>
        <v>16157.26524018895</v>
      </c>
      <c r="I141" s="12">
        <f>IF(C141&gt;0.01,SUM($D$56:D141),0)</f>
        <v>35736.963808532149</v>
      </c>
    </row>
    <row r="142" spans="2:9" x14ac:dyDescent="0.25">
      <c r="B142" s="16">
        <f t="shared" si="12"/>
        <v>87</v>
      </c>
      <c r="C142" s="12">
        <f t="shared" si="8"/>
        <v>843.85682804845135</v>
      </c>
      <c r="D142" s="12">
        <f t="shared" si="9"/>
        <v>315.8263829818261</v>
      </c>
      <c r="E142" s="12">
        <f t="shared" si="10"/>
        <v>528.03044506662525</v>
      </c>
      <c r="F142" s="12">
        <f t="shared" si="11"/>
        <v>62637.246151298597</v>
      </c>
      <c r="G142" s="12">
        <f t="shared" si="7"/>
        <v>37362.753848701403</v>
      </c>
      <c r="H142" s="12">
        <f>SUM(D143:$D$415)</f>
        <v>15841.438857207122</v>
      </c>
      <c r="I142" s="12">
        <f>IF(C142&gt;0.01,SUM($D$56:D142),0)</f>
        <v>36052.790191513974</v>
      </c>
    </row>
    <row r="143" spans="2:9" x14ac:dyDescent="0.25">
      <c r="B143" s="16">
        <f t="shared" si="12"/>
        <v>88</v>
      </c>
      <c r="C143" s="12">
        <f t="shared" si="8"/>
        <v>843.85682804845135</v>
      </c>
      <c r="D143" s="12">
        <f t="shared" si="9"/>
        <v>313.18623075649299</v>
      </c>
      <c r="E143" s="12">
        <f t="shared" si="10"/>
        <v>530.6705972919583</v>
      </c>
      <c r="F143" s="12">
        <f t="shared" si="11"/>
        <v>62106.575554006638</v>
      </c>
      <c r="G143" s="12">
        <f t="shared" si="7"/>
        <v>37893.424445993362</v>
      </c>
      <c r="H143" s="12">
        <f>SUM(D144:$D$415)</f>
        <v>15528.252626450629</v>
      </c>
      <c r="I143" s="12">
        <f>IF(C143&gt;0.01,SUM($D$56:D143),0)</f>
        <v>36365.976422270469</v>
      </c>
    </row>
    <row r="144" spans="2:9" x14ac:dyDescent="0.25">
      <c r="B144" s="16">
        <f t="shared" si="12"/>
        <v>89</v>
      </c>
      <c r="C144" s="12">
        <f t="shared" si="8"/>
        <v>843.85682804845135</v>
      </c>
      <c r="D144" s="12">
        <f t="shared" si="9"/>
        <v>310.53287777003317</v>
      </c>
      <c r="E144" s="12">
        <f t="shared" si="10"/>
        <v>533.32395027841812</v>
      </c>
      <c r="F144" s="12">
        <f t="shared" si="11"/>
        <v>61573.251603728218</v>
      </c>
      <c r="G144" s="12">
        <f t="shared" si="7"/>
        <v>38426.748396271782</v>
      </c>
      <c r="H144" s="12">
        <f>SUM(D145:$D$415)</f>
        <v>15217.719748680596</v>
      </c>
      <c r="I144" s="12">
        <f>IF(C144&gt;0.01,SUM($D$56:D144),0)</f>
        <v>36676.509300040503</v>
      </c>
    </row>
    <row r="145" spans="2:9" x14ac:dyDescent="0.25">
      <c r="B145" s="16">
        <f t="shared" si="12"/>
        <v>90</v>
      </c>
      <c r="C145" s="12">
        <f t="shared" si="8"/>
        <v>843.85682804845135</v>
      </c>
      <c r="D145" s="12">
        <f t="shared" si="9"/>
        <v>307.86625801864108</v>
      </c>
      <c r="E145" s="12">
        <f t="shared" si="10"/>
        <v>535.99057002981021</v>
      </c>
      <c r="F145" s="12">
        <f t="shared" si="11"/>
        <v>61037.261033698407</v>
      </c>
      <c r="G145" s="12">
        <f t="shared" si="7"/>
        <v>38962.738966301593</v>
      </c>
      <c r="H145" s="12">
        <f>SUM(D146:$D$415)</f>
        <v>14909.853490661953</v>
      </c>
      <c r="I145" s="12">
        <f>IF(C145&gt;0.01,SUM($D$56:D145),0)</f>
        <v>36984.375558059146</v>
      </c>
    </row>
    <row r="146" spans="2:9" x14ac:dyDescent="0.25">
      <c r="B146" s="16">
        <f t="shared" si="12"/>
        <v>91</v>
      </c>
      <c r="C146" s="12">
        <f t="shared" si="8"/>
        <v>843.85682804845135</v>
      </c>
      <c r="D146" s="12">
        <f t="shared" si="9"/>
        <v>305.18630516849203</v>
      </c>
      <c r="E146" s="12">
        <f t="shared" si="10"/>
        <v>538.67052287995932</v>
      </c>
      <c r="F146" s="12">
        <f t="shared" si="11"/>
        <v>60498.590510818445</v>
      </c>
      <c r="G146" s="12">
        <f t="shared" si="7"/>
        <v>39501.409489181555</v>
      </c>
      <c r="H146" s="12">
        <f>SUM(D147:$D$415)</f>
        <v>14604.667185493465</v>
      </c>
      <c r="I146" s="12">
        <f>IF(C146&gt;0.01,SUM($D$56:D146),0)</f>
        <v>37289.561863227638</v>
      </c>
    </row>
    <row r="147" spans="2:9" x14ac:dyDescent="0.25">
      <c r="B147" s="16">
        <f t="shared" si="12"/>
        <v>92</v>
      </c>
      <c r="C147" s="12">
        <f t="shared" si="8"/>
        <v>843.85682804845135</v>
      </c>
      <c r="D147" s="12">
        <f t="shared" si="9"/>
        <v>302.4929525540922</v>
      </c>
      <c r="E147" s="12">
        <f t="shared" si="10"/>
        <v>541.36387549435915</v>
      </c>
      <c r="F147" s="12">
        <f t="shared" si="11"/>
        <v>59957.226635324085</v>
      </c>
      <c r="G147" s="12">
        <f t="shared" si="7"/>
        <v>40042.773364675915</v>
      </c>
      <c r="H147" s="12">
        <f>SUM(D148:$D$415)</f>
        <v>14302.174232939373</v>
      </c>
      <c r="I147" s="12">
        <f>IF(C147&gt;0.01,SUM($D$56:D147),0)</f>
        <v>37592.054815781732</v>
      </c>
    </row>
    <row r="148" spans="2:9" x14ac:dyDescent="0.25">
      <c r="B148" s="16">
        <f t="shared" si="12"/>
        <v>93</v>
      </c>
      <c r="C148" s="12">
        <f t="shared" si="8"/>
        <v>843.85682804845135</v>
      </c>
      <c r="D148" s="12">
        <f t="shared" si="9"/>
        <v>299.78613317662041</v>
      </c>
      <c r="E148" s="12">
        <f t="shared" si="10"/>
        <v>544.07069487183094</v>
      </c>
      <c r="F148" s="12">
        <f t="shared" si="11"/>
        <v>59413.155940452256</v>
      </c>
      <c r="G148" s="12">
        <f t="shared" si="7"/>
        <v>40586.844059547744</v>
      </c>
      <c r="H148" s="12">
        <f>SUM(D149:$D$415)</f>
        <v>14002.388099762751</v>
      </c>
      <c r="I148" s="12">
        <f>IF(C148&gt;0.01,SUM($D$56:D148),0)</f>
        <v>37891.84094895835</v>
      </c>
    </row>
    <row r="149" spans="2:9" x14ac:dyDescent="0.25">
      <c r="B149" s="16">
        <f t="shared" si="12"/>
        <v>94</v>
      </c>
      <c r="C149" s="12">
        <f t="shared" si="8"/>
        <v>843.85682804845135</v>
      </c>
      <c r="D149" s="12">
        <f t="shared" si="9"/>
        <v>297.0657797022613</v>
      </c>
      <c r="E149" s="12">
        <f t="shared" si="10"/>
        <v>546.79104834619011</v>
      </c>
      <c r="F149" s="12">
        <f t="shared" si="11"/>
        <v>58866.364892106067</v>
      </c>
      <c r="G149" s="12">
        <f t="shared" si="7"/>
        <v>41133.635107893933</v>
      </c>
      <c r="H149" s="12">
        <f>SUM(D150:$D$415)</f>
        <v>13705.322320060492</v>
      </c>
      <c r="I149" s="12">
        <f>IF(C149&gt;0.01,SUM($D$56:D149),0)</f>
        <v>38188.906728660608</v>
      </c>
    </row>
    <row r="150" spans="2:9" x14ac:dyDescent="0.25">
      <c r="B150" s="16">
        <f t="shared" si="12"/>
        <v>95</v>
      </c>
      <c r="C150" s="12">
        <f t="shared" si="8"/>
        <v>843.85682804845135</v>
      </c>
      <c r="D150" s="12">
        <f t="shared" si="9"/>
        <v>294.3318244605303</v>
      </c>
      <c r="E150" s="12">
        <f t="shared" si="10"/>
        <v>549.52500358792099</v>
      </c>
      <c r="F150" s="12">
        <f t="shared" si="11"/>
        <v>58316.839888518145</v>
      </c>
      <c r="G150" s="12">
        <f t="shared" si="7"/>
        <v>41683.160111481855</v>
      </c>
      <c r="H150" s="12">
        <f>SUM(D151:$D$415)</f>
        <v>13410.990495599961</v>
      </c>
      <c r="I150" s="12">
        <f>IF(C150&gt;0.01,SUM($D$56:D150),0)</f>
        <v>38483.23855312114</v>
      </c>
    </row>
    <row r="151" spans="2:9" x14ac:dyDescent="0.25">
      <c r="B151" s="16">
        <f t="shared" si="12"/>
        <v>96</v>
      </c>
      <c r="C151" s="12">
        <f t="shared" si="8"/>
        <v>843.85682804845135</v>
      </c>
      <c r="D151" s="12">
        <f t="shared" si="9"/>
        <v>291.58419944259072</v>
      </c>
      <c r="E151" s="12">
        <f t="shared" si="10"/>
        <v>552.27262860586063</v>
      </c>
      <c r="F151" s="12">
        <f t="shared" si="11"/>
        <v>57764.567259912284</v>
      </c>
      <c r="G151" s="12">
        <f t="shared" si="7"/>
        <v>42235.432740087716</v>
      </c>
      <c r="H151" s="12">
        <f>SUM(D152:$D$415)</f>
        <v>13119.406296157369</v>
      </c>
      <c r="I151" s="12">
        <f>IF(C151&gt;0.01,SUM($D$56:D151),0)</f>
        <v>38774.822752563734</v>
      </c>
    </row>
    <row r="152" spans="2:9" x14ac:dyDescent="0.25">
      <c r="B152" s="16">
        <f t="shared" si="12"/>
        <v>97</v>
      </c>
      <c r="C152" s="12">
        <f t="shared" si="8"/>
        <v>843.85682804845135</v>
      </c>
      <c r="D152" s="12">
        <f t="shared" si="9"/>
        <v>288.8228362995614</v>
      </c>
      <c r="E152" s="12">
        <f t="shared" si="10"/>
        <v>555.03399174889</v>
      </c>
      <c r="F152" s="12">
        <f t="shared" si="11"/>
        <v>57209.533268163395</v>
      </c>
      <c r="G152" s="12">
        <f t="shared" si="7"/>
        <v>42790.466731836605</v>
      </c>
      <c r="H152" s="12">
        <f>SUM(D153:$D$415)</f>
        <v>12830.583459857808</v>
      </c>
      <c r="I152" s="12">
        <f>IF(C152&gt;0.01,SUM($D$56:D152),0)</f>
        <v>39063.645588863292</v>
      </c>
    </row>
    <row r="153" spans="2:9" x14ac:dyDescent="0.25">
      <c r="B153" s="16">
        <f t="shared" si="12"/>
        <v>98</v>
      </c>
      <c r="C153" s="12">
        <f t="shared" si="8"/>
        <v>843.85682804845135</v>
      </c>
      <c r="D153" s="12">
        <f t="shared" si="9"/>
        <v>286.04766634081699</v>
      </c>
      <c r="E153" s="12">
        <f t="shared" si="10"/>
        <v>557.8091617076343</v>
      </c>
      <c r="F153" s="12">
        <f t="shared" si="11"/>
        <v>56651.72410645576</v>
      </c>
      <c r="G153" s="12">
        <f t="shared" si="7"/>
        <v>43348.27589354424</v>
      </c>
      <c r="H153" s="12">
        <f>SUM(D154:$D$415)</f>
        <v>12544.53579351699</v>
      </c>
      <c r="I153" s="12">
        <f>IF(C153&gt;0.01,SUM($D$56:D153),0)</f>
        <v>39349.693255204111</v>
      </c>
    </row>
    <row r="154" spans="2:9" x14ac:dyDescent="0.25">
      <c r="B154" s="16">
        <f t="shared" si="12"/>
        <v>99</v>
      </c>
      <c r="C154" s="12">
        <f t="shared" si="8"/>
        <v>843.85682804845135</v>
      </c>
      <c r="D154" s="12">
        <f t="shared" si="9"/>
        <v>283.25862053227883</v>
      </c>
      <c r="E154" s="12">
        <f t="shared" si="10"/>
        <v>560.59820751617258</v>
      </c>
      <c r="F154" s="12">
        <f t="shared" si="11"/>
        <v>56091.125898939586</v>
      </c>
      <c r="G154" s="12">
        <f t="shared" si="7"/>
        <v>43908.874101060414</v>
      </c>
      <c r="H154" s="12">
        <f>SUM(D155:$D$415)</f>
        <v>12261.277172984712</v>
      </c>
      <c r="I154" s="12">
        <f>IF(C154&gt;0.01,SUM($D$56:D154),0)</f>
        <v>39632.951875736391</v>
      </c>
    </row>
    <row r="155" spans="2:9" x14ac:dyDescent="0.25">
      <c r="B155" s="16">
        <f t="shared" si="12"/>
        <v>100</v>
      </c>
      <c r="C155" s="12">
        <f t="shared" si="8"/>
        <v>843.85682804845135</v>
      </c>
      <c r="D155" s="12">
        <f t="shared" si="9"/>
        <v>280.45562949469792</v>
      </c>
      <c r="E155" s="12">
        <f t="shared" si="10"/>
        <v>563.40119855375337</v>
      </c>
      <c r="F155" s="12">
        <f t="shared" si="11"/>
        <v>55527.724700385836</v>
      </c>
      <c r="G155" s="12">
        <f t="shared" si="7"/>
        <v>44472.275299614164</v>
      </c>
      <c r="H155" s="12">
        <f>SUM(D156:$D$415)</f>
        <v>11980.821543490014</v>
      </c>
      <c r="I155" s="12">
        <f>IF(C155&gt;0.01,SUM($D$56:D155),0)</f>
        <v>39913.407505231087</v>
      </c>
    </row>
    <row r="156" spans="2:9" x14ac:dyDescent="0.25">
      <c r="B156" s="16">
        <f t="shared" si="12"/>
        <v>101</v>
      </c>
      <c r="C156" s="12">
        <f t="shared" si="8"/>
        <v>843.85682804845135</v>
      </c>
      <c r="D156" s="12">
        <f t="shared" si="9"/>
        <v>277.6386235019292</v>
      </c>
      <c r="E156" s="12">
        <f t="shared" si="10"/>
        <v>566.2182045465222</v>
      </c>
      <c r="F156" s="12">
        <f t="shared" si="11"/>
        <v>54961.506495839312</v>
      </c>
      <c r="G156" s="12">
        <f t="shared" si="7"/>
        <v>45038.493504160688</v>
      </c>
      <c r="H156" s="12">
        <f>SUM(D157:$D$415)</f>
        <v>11703.182919988085</v>
      </c>
      <c r="I156" s="12">
        <f>IF(C156&gt;0.01,SUM($D$56:D156),0)</f>
        <v>40191.046128733018</v>
      </c>
    </row>
    <row r="157" spans="2:9" x14ac:dyDescent="0.25">
      <c r="B157" s="16">
        <f t="shared" si="12"/>
        <v>102</v>
      </c>
      <c r="C157" s="12">
        <f t="shared" si="8"/>
        <v>843.85682804845135</v>
      </c>
      <c r="D157" s="12">
        <f t="shared" si="9"/>
        <v>274.80753247919654</v>
      </c>
      <c r="E157" s="12">
        <f t="shared" si="10"/>
        <v>569.04929556925481</v>
      </c>
      <c r="F157" s="12">
        <f t="shared" si="11"/>
        <v>54392.457200270059</v>
      </c>
      <c r="G157" s="12">
        <f t="shared" si="7"/>
        <v>45607.542799729941</v>
      </c>
      <c r="H157" s="12">
        <f>SUM(D158:$D$415)</f>
        <v>11428.37538750889</v>
      </c>
      <c r="I157" s="12">
        <f>IF(C157&gt;0.01,SUM($D$56:D157),0)</f>
        <v>40465.853661212212</v>
      </c>
    </row>
    <row r="158" spans="2:9" x14ac:dyDescent="0.25">
      <c r="B158" s="16">
        <f t="shared" si="12"/>
        <v>103</v>
      </c>
      <c r="C158" s="12">
        <f t="shared" si="8"/>
        <v>843.85682804845135</v>
      </c>
      <c r="D158" s="12">
        <f t="shared" si="9"/>
        <v>271.96228600135026</v>
      </c>
      <c r="E158" s="12">
        <f t="shared" si="10"/>
        <v>571.89454204710114</v>
      </c>
      <c r="F158" s="12">
        <f t="shared" si="11"/>
        <v>53820.56265822296</v>
      </c>
      <c r="G158" s="12">
        <f t="shared" si="7"/>
        <v>46179.43734177704</v>
      </c>
      <c r="H158" s="12">
        <f>SUM(D159:$D$415)</f>
        <v>11156.41310150754</v>
      </c>
      <c r="I158" s="12">
        <f>IF(C158&gt;0.01,SUM($D$56:D158),0)</f>
        <v>40737.815947213559</v>
      </c>
    </row>
    <row r="159" spans="2:9" x14ac:dyDescent="0.25">
      <c r="B159" s="16">
        <f t="shared" si="12"/>
        <v>104</v>
      </c>
      <c r="C159" s="12">
        <f t="shared" si="8"/>
        <v>843.85682804845135</v>
      </c>
      <c r="D159" s="12">
        <f t="shared" si="9"/>
        <v>269.10281329111478</v>
      </c>
      <c r="E159" s="12">
        <f t="shared" si="10"/>
        <v>574.75401475733656</v>
      </c>
      <c r="F159" s="12">
        <f t="shared" si="11"/>
        <v>53245.808643465622</v>
      </c>
      <c r="G159" s="12">
        <f t="shared" si="7"/>
        <v>46754.191356534378</v>
      </c>
      <c r="H159" s="12">
        <f>SUM(D160:$D$415)</f>
        <v>10887.310288216424</v>
      </c>
      <c r="I159" s="12">
        <f>IF(C159&gt;0.01,SUM($D$56:D159),0)</f>
        <v>41006.918760504675</v>
      </c>
    </row>
    <row r="160" spans="2:9" x14ac:dyDescent="0.25">
      <c r="B160" s="16">
        <f t="shared" si="12"/>
        <v>105</v>
      </c>
      <c r="C160" s="12">
        <f t="shared" si="8"/>
        <v>843.85682804845135</v>
      </c>
      <c r="D160" s="12">
        <f t="shared" si="9"/>
        <v>266.22904321732807</v>
      </c>
      <c r="E160" s="12">
        <f t="shared" si="10"/>
        <v>577.62778483112334</v>
      </c>
      <c r="F160" s="12">
        <f t="shared" si="11"/>
        <v>52668.1808586345</v>
      </c>
      <c r="G160" s="12">
        <f t="shared" si="7"/>
        <v>47331.8191413655</v>
      </c>
      <c r="H160" s="12">
        <f>SUM(D161:$D$415)</f>
        <v>10621.081244999094</v>
      </c>
      <c r="I160" s="12">
        <f>IF(C160&gt;0.01,SUM($D$56:D160),0)</f>
        <v>41273.147803722</v>
      </c>
    </row>
    <row r="161" spans="2:9" x14ac:dyDescent="0.25">
      <c r="B161" s="16">
        <f t="shared" si="12"/>
        <v>106</v>
      </c>
      <c r="C161" s="12">
        <f t="shared" si="8"/>
        <v>843.85682804845135</v>
      </c>
      <c r="D161" s="12">
        <f t="shared" si="9"/>
        <v>263.34090429317251</v>
      </c>
      <c r="E161" s="12">
        <f t="shared" si="10"/>
        <v>580.51592375527889</v>
      </c>
      <c r="F161" s="12">
        <f t="shared" si="11"/>
        <v>52087.66493487922</v>
      </c>
      <c r="G161" s="12">
        <f t="shared" si="7"/>
        <v>47912.33506512078</v>
      </c>
      <c r="H161" s="12">
        <f>SUM(D162:$D$415)</f>
        <v>10357.740340705919</v>
      </c>
      <c r="I161" s="12">
        <f>IF(C161&gt;0.01,SUM($D$56:D161),0)</f>
        <v>41536.488708015175</v>
      </c>
    </row>
    <row r="162" spans="2:9" x14ac:dyDescent="0.25">
      <c r="B162" s="16">
        <f t="shared" si="12"/>
        <v>107</v>
      </c>
      <c r="C162" s="12">
        <f t="shared" si="8"/>
        <v>843.85682804845135</v>
      </c>
      <c r="D162" s="12">
        <f t="shared" si="9"/>
        <v>260.43832467439609</v>
      </c>
      <c r="E162" s="12">
        <f t="shared" si="10"/>
        <v>583.41850337405526</v>
      </c>
      <c r="F162" s="12">
        <f t="shared" si="11"/>
        <v>51504.246431505162</v>
      </c>
      <c r="G162" s="12">
        <f t="shared" si="7"/>
        <v>48495.753568494838</v>
      </c>
      <c r="H162" s="12">
        <f>SUM(D163:$D$415)</f>
        <v>10097.302016031523</v>
      </c>
      <c r="I162" s="12">
        <f>IF(C162&gt;0.01,SUM($D$56:D162),0)</f>
        <v>41796.927032689571</v>
      </c>
    </row>
    <row r="163" spans="2:9" x14ac:dyDescent="0.25">
      <c r="B163" s="16">
        <f t="shared" si="12"/>
        <v>108</v>
      </c>
      <c r="C163" s="12">
        <f t="shared" si="8"/>
        <v>843.85682804845135</v>
      </c>
      <c r="D163" s="12">
        <f t="shared" si="9"/>
        <v>257.52123215752579</v>
      </c>
      <c r="E163" s="12">
        <f t="shared" si="10"/>
        <v>586.33559589092556</v>
      </c>
      <c r="F163" s="12">
        <f t="shared" si="11"/>
        <v>50917.910835614239</v>
      </c>
      <c r="G163" s="12">
        <f t="shared" si="7"/>
        <v>49082.089164385761</v>
      </c>
      <c r="H163" s="12">
        <f>SUM(D164:$D$415)</f>
        <v>9839.7807838739973</v>
      </c>
      <c r="I163" s="12">
        <f>IF(C163&gt;0.01,SUM($D$56:D163),0)</f>
        <v>42054.448264847095</v>
      </c>
    </row>
    <row r="164" spans="2:9" x14ac:dyDescent="0.25">
      <c r="B164" s="16">
        <f t="shared" si="12"/>
        <v>109</v>
      </c>
      <c r="C164" s="12">
        <f t="shared" si="8"/>
        <v>843.85682804845135</v>
      </c>
      <c r="D164" s="12">
        <f t="shared" si="9"/>
        <v>254.58955417807121</v>
      </c>
      <c r="E164" s="12">
        <f t="shared" si="10"/>
        <v>589.26727387038011</v>
      </c>
      <c r="F164" s="12">
        <f t="shared" si="11"/>
        <v>50328.643561743862</v>
      </c>
      <c r="G164" s="12">
        <f t="shared" si="7"/>
        <v>49671.356438256138</v>
      </c>
      <c r="H164" s="12">
        <f>SUM(D165:$D$415)</f>
        <v>9585.1912296959272</v>
      </c>
      <c r="I164" s="12">
        <f>IF(C164&gt;0.01,SUM($D$56:D164),0)</f>
        <v>42309.037819025165</v>
      </c>
    </row>
    <row r="165" spans="2:9" x14ac:dyDescent="0.25">
      <c r="B165" s="16">
        <f t="shared" si="12"/>
        <v>110</v>
      </c>
      <c r="C165" s="12">
        <f t="shared" si="8"/>
        <v>843.85682804845135</v>
      </c>
      <c r="D165" s="12">
        <f t="shared" si="9"/>
        <v>251.6432178087193</v>
      </c>
      <c r="E165" s="12">
        <f t="shared" si="10"/>
        <v>592.21361023973202</v>
      </c>
      <c r="F165" s="12">
        <f t="shared" si="11"/>
        <v>49736.429951504128</v>
      </c>
      <c r="G165" s="12">
        <f t="shared" si="7"/>
        <v>50263.570048495872</v>
      </c>
      <c r="H165" s="12">
        <f>SUM(D166:$D$415)</f>
        <v>9333.5480118872074</v>
      </c>
      <c r="I165" s="12">
        <f>IF(C165&gt;0.01,SUM($D$56:D165),0)</f>
        <v>42560.681036833885</v>
      </c>
    </row>
    <row r="166" spans="2:9" x14ac:dyDescent="0.25">
      <c r="B166" s="16">
        <f t="shared" si="12"/>
        <v>111</v>
      </c>
      <c r="C166" s="12">
        <f t="shared" si="8"/>
        <v>843.85682804845135</v>
      </c>
      <c r="D166" s="12">
        <f t="shared" si="9"/>
        <v>248.68214975752062</v>
      </c>
      <c r="E166" s="12">
        <f t="shared" si="10"/>
        <v>595.17467829093073</v>
      </c>
      <c r="F166" s="12">
        <f t="shared" si="11"/>
        <v>49141.255273213195</v>
      </c>
      <c r="G166" s="12">
        <f t="shared" si="7"/>
        <v>50858.744726786805</v>
      </c>
      <c r="H166" s="12">
        <f>SUM(D167:$D$415)</f>
        <v>9084.8658621296854</v>
      </c>
      <c r="I166" s="12">
        <f>IF(C166&gt;0.01,SUM($D$56:D166),0)</f>
        <v>42809.363186591407</v>
      </c>
    </row>
    <row r="167" spans="2:9" x14ac:dyDescent="0.25">
      <c r="B167" s="16">
        <f t="shared" si="12"/>
        <v>112</v>
      </c>
      <c r="C167" s="12">
        <f t="shared" si="8"/>
        <v>843.85682804845135</v>
      </c>
      <c r="D167" s="12">
        <f t="shared" si="9"/>
        <v>245.70627636606596</v>
      </c>
      <c r="E167" s="12">
        <f t="shared" si="10"/>
        <v>598.15055168238541</v>
      </c>
      <c r="F167" s="12">
        <f t="shared" si="11"/>
        <v>48543.104721530806</v>
      </c>
      <c r="G167" s="12">
        <f t="shared" si="7"/>
        <v>51456.895278469194</v>
      </c>
      <c r="H167" s="12">
        <f>SUM(D168:$D$415)</f>
        <v>8839.1595857636203</v>
      </c>
      <c r="I167" s="12">
        <f>IF(C167&gt;0.01,SUM($D$56:D167),0)</f>
        <v>43055.069462957472</v>
      </c>
    </row>
    <row r="168" spans="2:9" x14ac:dyDescent="0.25">
      <c r="B168" s="16">
        <f t="shared" si="12"/>
        <v>113</v>
      </c>
      <c r="C168" s="12">
        <f t="shared" si="8"/>
        <v>843.85682804845135</v>
      </c>
      <c r="D168" s="12">
        <f t="shared" si="9"/>
        <v>242.71552360765403</v>
      </c>
      <c r="E168" s="12">
        <f t="shared" si="10"/>
        <v>601.14130444079728</v>
      </c>
      <c r="F168" s="12">
        <f t="shared" si="11"/>
        <v>47941.96341709001</v>
      </c>
      <c r="G168" s="12">
        <f t="shared" si="7"/>
        <v>52058.03658290999</v>
      </c>
      <c r="H168" s="12">
        <f>SUM(D169:$D$415)</f>
        <v>8596.4440621559643</v>
      </c>
      <c r="I168" s="12">
        <f>IF(C168&gt;0.01,SUM($D$56:D168),0)</f>
        <v>43297.784986565122</v>
      </c>
    </row>
    <row r="169" spans="2:9" x14ac:dyDescent="0.25">
      <c r="B169" s="16">
        <f t="shared" si="12"/>
        <v>114</v>
      </c>
      <c r="C169" s="12">
        <f t="shared" si="8"/>
        <v>843.85682804845135</v>
      </c>
      <c r="D169" s="12">
        <f t="shared" si="9"/>
        <v>239.70981708545003</v>
      </c>
      <c r="E169" s="12">
        <f t="shared" si="10"/>
        <v>604.14701096300132</v>
      </c>
      <c r="F169" s="12">
        <f t="shared" si="11"/>
        <v>47337.816406127007</v>
      </c>
      <c r="G169" s="12">
        <f t="shared" si="7"/>
        <v>52662.183593872993</v>
      </c>
      <c r="H169" s="12">
        <f>SUM(D170:$D$415)</f>
        <v>8356.7342450705146</v>
      </c>
      <c r="I169" s="12">
        <f>IF(C169&gt;0.01,SUM($D$56:D169),0)</f>
        <v>43537.494803650574</v>
      </c>
    </row>
    <row r="170" spans="2:9" x14ac:dyDescent="0.25">
      <c r="B170" s="16">
        <f t="shared" si="12"/>
        <v>115</v>
      </c>
      <c r="C170" s="12">
        <f t="shared" si="8"/>
        <v>843.85682804845135</v>
      </c>
      <c r="D170" s="12">
        <f t="shared" si="9"/>
        <v>236.68908203063503</v>
      </c>
      <c r="E170" s="12">
        <f t="shared" si="10"/>
        <v>607.16774601781628</v>
      </c>
      <c r="F170" s="12">
        <f t="shared" si="11"/>
        <v>46730.648660109189</v>
      </c>
      <c r="G170" s="12">
        <f t="shared" si="7"/>
        <v>53269.351339890811</v>
      </c>
      <c r="H170" s="12">
        <f>SUM(D171:$D$415)</f>
        <v>8120.045163039882</v>
      </c>
      <c r="I170" s="12">
        <f>IF(C170&gt;0.01,SUM($D$56:D170),0)</f>
        <v>43774.18388568121</v>
      </c>
    </row>
    <row r="171" spans="2:9" x14ac:dyDescent="0.25">
      <c r="B171" s="16">
        <f t="shared" si="12"/>
        <v>116</v>
      </c>
      <c r="C171" s="12">
        <f t="shared" si="8"/>
        <v>843.85682804845135</v>
      </c>
      <c r="D171" s="12">
        <f t="shared" si="9"/>
        <v>233.65324330054594</v>
      </c>
      <c r="E171" s="12">
        <f t="shared" si="10"/>
        <v>610.20358474790544</v>
      </c>
      <c r="F171" s="12">
        <f t="shared" si="11"/>
        <v>46120.445075361284</v>
      </c>
      <c r="G171" s="12">
        <f t="shared" si="7"/>
        <v>53879.554924638716</v>
      </c>
      <c r="H171" s="12">
        <f>SUM(D172:$D$415)</f>
        <v>7886.3919197393352</v>
      </c>
      <c r="I171" s="12">
        <f>IF(C171&gt;0.01,SUM($D$56:D171),0)</f>
        <v>44007.837128981759</v>
      </c>
    </row>
    <row r="172" spans="2:9" x14ac:dyDescent="0.25">
      <c r="B172" s="16">
        <f t="shared" si="12"/>
        <v>117</v>
      </c>
      <c r="C172" s="12">
        <f t="shared" si="8"/>
        <v>843.85682804845135</v>
      </c>
      <c r="D172" s="12">
        <f t="shared" si="9"/>
        <v>230.60222537680639</v>
      </c>
      <c r="E172" s="12">
        <f t="shared" si="10"/>
        <v>613.25460267164499</v>
      </c>
      <c r="F172" s="12">
        <f t="shared" si="11"/>
        <v>45507.190472689639</v>
      </c>
      <c r="G172" s="12">
        <f t="shared" si="7"/>
        <v>54492.809527310361</v>
      </c>
      <c r="H172" s="12">
        <f>SUM(D173:$D$415)</f>
        <v>7655.7896943625292</v>
      </c>
      <c r="I172" s="12">
        <f>IF(C172&gt;0.01,SUM($D$56:D172),0)</f>
        <v>44238.439354358568</v>
      </c>
    </row>
    <row r="173" spans="2:9" x14ac:dyDescent="0.25">
      <c r="B173" s="16">
        <f t="shared" si="12"/>
        <v>118</v>
      </c>
      <c r="C173" s="12">
        <f t="shared" si="8"/>
        <v>843.85682804845135</v>
      </c>
      <c r="D173" s="12">
        <f t="shared" si="9"/>
        <v>227.53595236344816</v>
      </c>
      <c r="E173" s="12">
        <f t="shared" si="10"/>
        <v>616.32087568500322</v>
      </c>
      <c r="F173" s="12">
        <f t="shared" si="11"/>
        <v>44890.869597004639</v>
      </c>
      <c r="G173" s="12">
        <f t="shared" si="7"/>
        <v>55109.130402995361</v>
      </c>
      <c r="H173" s="12">
        <f>SUM(D174:$D$415)</f>
        <v>7428.2537419990804</v>
      </c>
      <c r="I173" s="12">
        <f>IF(C173&gt;0.01,SUM($D$56:D173),0)</f>
        <v>44465.975306722015</v>
      </c>
    </row>
    <row r="174" spans="2:9" x14ac:dyDescent="0.25">
      <c r="B174" s="16">
        <f t="shared" si="12"/>
        <v>119</v>
      </c>
      <c r="C174" s="12">
        <f t="shared" si="8"/>
        <v>843.85682804845135</v>
      </c>
      <c r="D174" s="12">
        <f t="shared" si="9"/>
        <v>224.45434798502319</v>
      </c>
      <c r="E174" s="12">
        <f t="shared" si="10"/>
        <v>619.40248006342813</v>
      </c>
      <c r="F174" s="12">
        <f t="shared" si="11"/>
        <v>44271.46711694121</v>
      </c>
      <c r="G174" s="12">
        <f t="shared" si="7"/>
        <v>55728.53288305879</v>
      </c>
      <c r="H174" s="12">
        <f>SUM(D175:$D$415)</f>
        <v>7203.7993940140577</v>
      </c>
      <c r="I174" s="12">
        <f>IF(C174&gt;0.01,SUM($D$56:D174),0)</f>
        <v>44690.429654707041</v>
      </c>
    </row>
    <row r="175" spans="2:9" x14ac:dyDescent="0.25">
      <c r="B175" s="16">
        <f t="shared" si="12"/>
        <v>120</v>
      </c>
      <c r="C175" s="12">
        <f t="shared" si="8"/>
        <v>843.85682804845135</v>
      </c>
      <c r="D175" s="12">
        <f t="shared" si="9"/>
        <v>221.35733558470602</v>
      </c>
      <c r="E175" s="12">
        <f t="shared" si="10"/>
        <v>622.49949246374536</v>
      </c>
      <c r="F175" s="12">
        <f t="shared" si="11"/>
        <v>43648.967624477467</v>
      </c>
      <c r="G175" s="12">
        <f t="shared" si="7"/>
        <v>56351.032375522533</v>
      </c>
      <c r="H175" s="12">
        <f>SUM(D176:$D$415)</f>
        <v>6982.442058429353</v>
      </c>
      <c r="I175" s="12">
        <f>IF(C175&gt;0.01,SUM($D$56:D175),0)</f>
        <v>44911.786990291745</v>
      </c>
    </row>
    <row r="176" spans="2:9" x14ac:dyDescent="0.25">
      <c r="B176" s="16">
        <f t="shared" si="12"/>
        <v>121</v>
      </c>
      <c r="C176" s="12">
        <f t="shared" si="8"/>
        <v>843.85682804845135</v>
      </c>
      <c r="D176" s="12">
        <f t="shared" si="9"/>
        <v>218.24483812238734</v>
      </c>
      <c r="E176" s="12">
        <f t="shared" si="10"/>
        <v>625.61198992606398</v>
      </c>
      <c r="F176" s="12">
        <f t="shared" si="11"/>
        <v>43023.355634551401</v>
      </c>
      <c r="G176" s="12">
        <f t="shared" si="7"/>
        <v>56976.644365448599</v>
      </c>
      <c r="H176" s="12">
        <f>SUM(D177:$D$415)</f>
        <v>6764.1972203069654</v>
      </c>
      <c r="I176" s="12">
        <f>IF(C176&gt;0.01,SUM($D$56:D176),0)</f>
        <v>45130.031828414132</v>
      </c>
    </row>
    <row r="177" spans="2:9" x14ac:dyDescent="0.25">
      <c r="B177" s="16">
        <f t="shared" si="12"/>
        <v>122</v>
      </c>
      <c r="C177" s="12">
        <f t="shared" si="8"/>
        <v>843.85682804845135</v>
      </c>
      <c r="D177" s="12">
        <f t="shared" si="9"/>
        <v>215.11677817275699</v>
      </c>
      <c r="E177" s="12">
        <f t="shared" si="10"/>
        <v>628.74004987569435</v>
      </c>
      <c r="F177" s="12">
        <f t="shared" si="11"/>
        <v>42394.615584675703</v>
      </c>
      <c r="G177" s="12">
        <f t="shared" si="7"/>
        <v>57605.384415324297</v>
      </c>
      <c r="H177" s="12">
        <f>SUM(D178:$D$415)</f>
        <v>6549.0804421342091</v>
      </c>
      <c r="I177" s="12">
        <f>IF(C177&gt;0.01,SUM($D$56:D177),0)</f>
        <v>45345.148606586888</v>
      </c>
    </row>
    <row r="178" spans="2:9" x14ac:dyDescent="0.25">
      <c r="B178" s="16">
        <f t="shared" si="12"/>
        <v>123</v>
      </c>
      <c r="C178" s="12">
        <f t="shared" si="8"/>
        <v>843.85682804845135</v>
      </c>
      <c r="D178" s="12">
        <f t="shared" si="9"/>
        <v>211.9730779233785</v>
      </c>
      <c r="E178" s="12">
        <f t="shared" si="10"/>
        <v>631.88375012507288</v>
      </c>
      <c r="F178" s="12">
        <f t="shared" si="11"/>
        <v>41762.731834550628</v>
      </c>
      <c r="G178" s="12">
        <f t="shared" si="7"/>
        <v>58237.268165449372</v>
      </c>
      <c r="H178" s="12">
        <f>SUM(D179:$D$415)</f>
        <v>6337.1073642108304</v>
      </c>
      <c r="I178" s="12">
        <f>IF(C178&gt;0.01,SUM($D$56:D178),0)</f>
        <v>45557.121684510268</v>
      </c>
    </row>
    <row r="179" spans="2:9" x14ac:dyDescent="0.25">
      <c r="B179" s="16">
        <f t="shared" si="12"/>
        <v>124</v>
      </c>
      <c r="C179" s="12">
        <f t="shared" si="8"/>
        <v>843.85682804845135</v>
      </c>
      <c r="D179" s="12">
        <f t="shared" si="9"/>
        <v>208.81365917275312</v>
      </c>
      <c r="E179" s="12">
        <f t="shared" si="10"/>
        <v>635.04316887569826</v>
      </c>
      <c r="F179" s="12">
        <f t="shared" si="11"/>
        <v>41127.688665674927</v>
      </c>
      <c r="G179" s="12">
        <f t="shared" si="7"/>
        <v>58872.311334325073</v>
      </c>
      <c r="H179" s="12">
        <f>SUM(D180:$D$415)</f>
        <v>6128.2937050380779</v>
      </c>
      <c r="I179" s="12">
        <f>IF(C179&gt;0.01,SUM($D$56:D179),0)</f>
        <v>45765.935343683021</v>
      </c>
    </row>
    <row r="180" spans="2:9" x14ac:dyDescent="0.25">
      <c r="B180" s="16">
        <f t="shared" si="12"/>
        <v>125</v>
      </c>
      <c r="C180" s="12">
        <f t="shared" si="8"/>
        <v>843.85682804845135</v>
      </c>
      <c r="D180" s="12">
        <f t="shared" si="9"/>
        <v>205.63844332837462</v>
      </c>
      <c r="E180" s="12">
        <f t="shared" si="10"/>
        <v>638.21838472007676</v>
      </c>
      <c r="F180" s="12">
        <f t="shared" si="11"/>
        <v>40489.470280954847</v>
      </c>
      <c r="G180" s="12">
        <f t="shared" si="7"/>
        <v>59510.529719045153</v>
      </c>
      <c r="H180" s="12">
        <f>SUM(D181:$D$415)</f>
        <v>5922.6552617097041</v>
      </c>
      <c r="I180" s="12">
        <f>IF(C180&gt;0.01,SUM($D$56:D180),0)</f>
        <v>45971.573787011395</v>
      </c>
    </row>
    <row r="181" spans="2:9" x14ac:dyDescent="0.25">
      <c r="B181" s="16">
        <f t="shared" si="12"/>
        <v>126</v>
      </c>
      <c r="C181" s="12">
        <f t="shared" si="8"/>
        <v>843.85682804845135</v>
      </c>
      <c r="D181" s="12">
        <f t="shared" si="9"/>
        <v>202.44735140477425</v>
      </c>
      <c r="E181" s="12">
        <f t="shared" si="10"/>
        <v>641.40947664367707</v>
      </c>
      <c r="F181" s="12">
        <f t="shared" si="11"/>
        <v>39848.060804311172</v>
      </c>
      <c r="G181" s="12">
        <f t="shared" si="7"/>
        <v>60151.939195688828</v>
      </c>
      <c r="H181" s="12">
        <f>SUM(D182:$D$415)</f>
        <v>5720.20791030493</v>
      </c>
      <c r="I181" s="12">
        <f>IF(C181&gt;0.01,SUM($D$56:D181),0)</f>
        <v>46174.021138416167</v>
      </c>
    </row>
    <row r="182" spans="2:9" x14ac:dyDescent="0.25">
      <c r="B182" s="16">
        <f t="shared" si="12"/>
        <v>127</v>
      </c>
      <c r="C182" s="12">
        <f t="shared" si="8"/>
        <v>843.85682804845135</v>
      </c>
      <c r="D182" s="12">
        <f t="shared" si="9"/>
        <v>199.24030402155586</v>
      </c>
      <c r="E182" s="12">
        <f t="shared" si="10"/>
        <v>644.61652402689549</v>
      </c>
      <c r="F182" s="12">
        <f t="shared" si="11"/>
        <v>39203.444280284275</v>
      </c>
      <c r="G182" s="12">
        <f t="shared" si="7"/>
        <v>60796.555719715725</v>
      </c>
      <c r="H182" s="12">
        <f>SUM(D183:$D$415)</f>
        <v>5520.9676062833742</v>
      </c>
      <c r="I182" s="12">
        <f>IF(C182&gt;0.01,SUM($D$56:D182),0)</f>
        <v>46373.261442437724</v>
      </c>
    </row>
    <row r="183" spans="2:9" x14ac:dyDescent="0.25">
      <c r="B183" s="16">
        <f t="shared" si="12"/>
        <v>128</v>
      </c>
      <c r="C183" s="12">
        <f t="shared" si="8"/>
        <v>843.85682804845135</v>
      </c>
      <c r="D183" s="12">
        <f t="shared" si="9"/>
        <v>196.01722140142135</v>
      </c>
      <c r="E183" s="12">
        <f t="shared" si="10"/>
        <v>647.83960664703</v>
      </c>
      <c r="F183" s="12">
        <f t="shared" si="11"/>
        <v>38555.604673637245</v>
      </c>
      <c r="G183" s="12">
        <f t="shared" si="7"/>
        <v>61444.395326362755</v>
      </c>
      <c r="H183" s="12">
        <f>SUM(D184:$D$415)</f>
        <v>5324.9503848819522</v>
      </c>
      <c r="I183" s="12">
        <f>IF(C183&gt;0.01,SUM($D$56:D183),0)</f>
        <v>46569.278663839148</v>
      </c>
    </row>
    <row r="184" spans="2:9" x14ac:dyDescent="0.25">
      <c r="B184" s="16">
        <f t="shared" si="12"/>
        <v>129</v>
      </c>
      <c r="C184" s="12">
        <f t="shared" si="8"/>
        <v>843.85682804845135</v>
      </c>
      <c r="D184" s="12">
        <f t="shared" si="9"/>
        <v>192.77802336818624</v>
      </c>
      <c r="E184" s="12">
        <f t="shared" si="10"/>
        <v>651.07880468026508</v>
      </c>
      <c r="F184" s="12">
        <f t="shared" si="11"/>
        <v>37904.525868956982</v>
      </c>
      <c r="G184" s="12">
        <f t="shared" ref="G184:G247" si="13">+$E$9-F184</f>
        <v>62095.474131043018</v>
      </c>
      <c r="H184" s="12">
        <f>SUM(D185:$D$415)</f>
        <v>5132.1723615137653</v>
      </c>
      <c r="I184" s="12">
        <f>IF(C184&gt;0.01,SUM($D$56:D184),0)</f>
        <v>46762.056687207332</v>
      </c>
    </row>
    <row r="185" spans="2:9" x14ac:dyDescent="0.25">
      <c r="B185" s="16">
        <f t="shared" si="12"/>
        <v>130</v>
      </c>
      <c r="C185" s="12">
        <f t="shared" ref="C185:C248" si="14">IF(F184&lt;0.01,0,$E$12)</f>
        <v>843.85682804845135</v>
      </c>
      <c r="D185" s="12">
        <f t="shared" ref="D185:D248" si="15">IF(F184&lt;0,0,(F184*$E$11/12))</f>
        <v>189.52262934478492</v>
      </c>
      <c r="E185" s="12">
        <f t="shared" ref="E185:E248" si="16">C185-D185</f>
        <v>654.3341987036664</v>
      </c>
      <c r="F185" s="12">
        <f t="shared" ref="F185:F248" si="17">F184-E185</f>
        <v>37250.191670253313</v>
      </c>
      <c r="G185" s="12">
        <f t="shared" si="13"/>
        <v>62749.808329746687</v>
      </c>
      <c r="H185" s="12">
        <f>SUM(D186:$D$415)</f>
        <v>4942.6497321689803</v>
      </c>
      <c r="I185" s="12">
        <f>IF(C185&gt;0.01,SUM($D$56:D185),0)</f>
        <v>46951.579316552117</v>
      </c>
    </row>
    <row r="186" spans="2:9" x14ac:dyDescent="0.25">
      <c r="B186" s="16">
        <f t="shared" ref="B186:B249" si="18">+B185+1</f>
        <v>131</v>
      </c>
      <c r="C186" s="12">
        <f t="shared" si="14"/>
        <v>843.85682804845135</v>
      </c>
      <c r="D186" s="12">
        <f t="shared" si="15"/>
        <v>186.25095835126658</v>
      </c>
      <c r="E186" s="12">
        <f t="shared" si="16"/>
        <v>657.60586969718474</v>
      </c>
      <c r="F186" s="12">
        <f t="shared" si="17"/>
        <v>36592.585800556131</v>
      </c>
      <c r="G186" s="12">
        <f t="shared" si="13"/>
        <v>63407.414199443869</v>
      </c>
      <c r="H186" s="12">
        <f>SUM(D187:$D$415)</f>
        <v>4756.3987738177138</v>
      </c>
      <c r="I186" s="12">
        <f>IF(C186&gt;0.01,SUM($D$56:D186),0)</f>
        <v>47137.830274903383</v>
      </c>
    </row>
    <row r="187" spans="2:9" x14ac:dyDescent="0.25">
      <c r="B187" s="16">
        <f t="shared" si="18"/>
        <v>132</v>
      </c>
      <c r="C187" s="12">
        <f t="shared" si="14"/>
        <v>843.85682804845135</v>
      </c>
      <c r="D187" s="12">
        <f t="shared" si="15"/>
        <v>182.96292900278067</v>
      </c>
      <c r="E187" s="12">
        <f t="shared" si="16"/>
        <v>660.89389904567065</v>
      </c>
      <c r="F187" s="12">
        <f t="shared" si="17"/>
        <v>35931.691901510458</v>
      </c>
      <c r="G187" s="12">
        <f t="shared" si="13"/>
        <v>64068.308098489542</v>
      </c>
      <c r="H187" s="12">
        <f>SUM(D188:$D$415)</f>
        <v>4573.4358448149333</v>
      </c>
      <c r="I187" s="12">
        <f>IF(C187&gt;0.01,SUM($D$56:D187),0)</f>
        <v>47320.793203906163</v>
      </c>
    </row>
    <row r="188" spans="2:9" x14ac:dyDescent="0.25">
      <c r="B188" s="16">
        <f t="shared" si="18"/>
        <v>133</v>
      </c>
      <c r="C188" s="12">
        <f t="shared" si="14"/>
        <v>843.85682804845135</v>
      </c>
      <c r="D188" s="12">
        <f t="shared" si="15"/>
        <v>179.65845950755227</v>
      </c>
      <c r="E188" s="12">
        <f t="shared" si="16"/>
        <v>664.19836854089908</v>
      </c>
      <c r="F188" s="12">
        <f t="shared" si="17"/>
        <v>35267.493532969558</v>
      </c>
      <c r="G188" s="12">
        <f t="shared" si="13"/>
        <v>64732.506467030442</v>
      </c>
      <c r="H188" s="12">
        <f>SUM(D189:$D$415)</f>
        <v>4393.7773853073822</v>
      </c>
      <c r="I188" s="12">
        <f>IF(C188&gt;0.01,SUM($D$56:D188),0)</f>
        <v>47500.451663413718</v>
      </c>
    </row>
    <row r="189" spans="2:9" x14ac:dyDescent="0.25">
      <c r="B189" s="16">
        <f t="shared" si="18"/>
        <v>134</v>
      </c>
      <c r="C189" s="12">
        <f t="shared" si="14"/>
        <v>843.85682804845135</v>
      </c>
      <c r="D189" s="12">
        <f t="shared" si="15"/>
        <v>176.33746766484776</v>
      </c>
      <c r="E189" s="12">
        <f t="shared" si="16"/>
        <v>667.51936038360361</v>
      </c>
      <c r="F189" s="12">
        <f t="shared" si="17"/>
        <v>34599.974172585957</v>
      </c>
      <c r="G189" s="12">
        <f t="shared" si="13"/>
        <v>65400.025827414043</v>
      </c>
      <c r="H189" s="12">
        <f>SUM(D190:$D$415)</f>
        <v>4217.439917642535</v>
      </c>
      <c r="I189" s="12">
        <f>IF(C189&gt;0.01,SUM($D$56:D189),0)</f>
        <v>47676.789131078564</v>
      </c>
    </row>
    <row r="190" spans="2:9" x14ac:dyDescent="0.25">
      <c r="B190" s="16">
        <f t="shared" si="18"/>
        <v>135</v>
      </c>
      <c r="C190" s="12">
        <f t="shared" si="14"/>
        <v>843.85682804845135</v>
      </c>
      <c r="D190" s="12">
        <f t="shared" si="15"/>
        <v>172.99987086292978</v>
      </c>
      <c r="E190" s="12">
        <f t="shared" si="16"/>
        <v>670.85695718552154</v>
      </c>
      <c r="F190" s="12">
        <f t="shared" si="17"/>
        <v>33929.117215400438</v>
      </c>
      <c r="G190" s="12">
        <f t="shared" si="13"/>
        <v>66070.882784599555</v>
      </c>
      <c r="H190" s="12">
        <f>SUM(D191:$D$415)</f>
        <v>4044.4400467796045</v>
      </c>
      <c r="I190" s="12">
        <f>IF(C190&gt;0.01,SUM($D$56:D190),0)</f>
        <v>47849.789001941492</v>
      </c>
    </row>
    <row r="191" spans="2:9" x14ac:dyDescent="0.25">
      <c r="B191" s="16">
        <f t="shared" si="18"/>
        <v>136</v>
      </c>
      <c r="C191" s="12">
        <f t="shared" si="14"/>
        <v>843.85682804845135</v>
      </c>
      <c r="D191" s="12">
        <f t="shared" si="15"/>
        <v>169.64558607700218</v>
      </c>
      <c r="E191" s="12">
        <f t="shared" si="16"/>
        <v>674.21124197144923</v>
      </c>
      <c r="F191" s="12">
        <f t="shared" si="17"/>
        <v>33254.905973428991</v>
      </c>
      <c r="G191" s="12">
        <f t="shared" si="13"/>
        <v>66745.094026571009</v>
      </c>
      <c r="H191" s="12">
        <f>SUM(D192:$D$415)</f>
        <v>3874.7944607026025</v>
      </c>
      <c r="I191" s="12">
        <f>IF(C191&gt;0.01,SUM($D$56:D191),0)</f>
        <v>48019.434588018492</v>
      </c>
    </row>
    <row r="192" spans="2:9" x14ac:dyDescent="0.25">
      <c r="B192" s="16">
        <f t="shared" si="18"/>
        <v>137</v>
      </c>
      <c r="C192" s="12">
        <f t="shared" si="14"/>
        <v>843.85682804845135</v>
      </c>
      <c r="D192" s="12">
        <f t="shared" si="15"/>
        <v>166.27452986714493</v>
      </c>
      <c r="E192" s="12">
        <f t="shared" si="16"/>
        <v>677.58229818130644</v>
      </c>
      <c r="F192" s="12">
        <f t="shared" si="17"/>
        <v>32577.323675247684</v>
      </c>
      <c r="G192" s="12">
        <f t="shared" si="13"/>
        <v>67422.676324752319</v>
      </c>
      <c r="H192" s="12">
        <f>SUM(D193:$D$415)</f>
        <v>3708.5199308354572</v>
      </c>
      <c r="I192" s="12">
        <f>IF(C192&gt;0.01,SUM($D$56:D192),0)</f>
        <v>48185.709117885635</v>
      </c>
    </row>
    <row r="193" spans="2:9" x14ac:dyDescent="0.25">
      <c r="B193" s="16">
        <f t="shared" si="18"/>
        <v>138</v>
      </c>
      <c r="C193" s="12">
        <f t="shared" si="14"/>
        <v>843.85682804845135</v>
      </c>
      <c r="D193" s="12">
        <f t="shared" si="15"/>
        <v>162.88661837623843</v>
      </c>
      <c r="E193" s="12">
        <f t="shared" si="16"/>
        <v>680.97020967221295</v>
      </c>
      <c r="F193" s="12">
        <f t="shared" si="17"/>
        <v>31896.35346557547</v>
      </c>
      <c r="G193" s="12">
        <f t="shared" si="13"/>
        <v>68103.646534424537</v>
      </c>
      <c r="H193" s="12">
        <f>SUM(D194:$D$415)</f>
        <v>3545.6333124592188</v>
      </c>
      <c r="I193" s="12">
        <f>IF(C193&gt;0.01,SUM($D$56:D193),0)</f>
        <v>48348.595736261872</v>
      </c>
    </row>
    <row r="194" spans="2:9" x14ac:dyDescent="0.25">
      <c r="B194" s="16">
        <f t="shared" si="18"/>
        <v>139</v>
      </c>
      <c r="C194" s="12">
        <f t="shared" si="14"/>
        <v>843.85682804845135</v>
      </c>
      <c r="D194" s="12">
        <f t="shared" si="15"/>
        <v>159.48176732787735</v>
      </c>
      <c r="E194" s="12">
        <f t="shared" si="16"/>
        <v>684.37506072057397</v>
      </c>
      <c r="F194" s="12">
        <f t="shared" si="17"/>
        <v>31211.978404854897</v>
      </c>
      <c r="G194" s="12">
        <f t="shared" si="13"/>
        <v>68788.02159514511</v>
      </c>
      <c r="H194" s="12">
        <f>SUM(D195:$D$415)</f>
        <v>3386.1515451313421</v>
      </c>
      <c r="I194" s="12">
        <f>IF(C194&gt;0.01,SUM($D$56:D194),0)</f>
        <v>48508.077503589746</v>
      </c>
    </row>
    <row r="195" spans="2:9" x14ac:dyDescent="0.25">
      <c r="B195" s="16">
        <f t="shared" si="18"/>
        <v>140</v>
      </c>
      <c r="C195" s="12">
        <f t="shared" si="14"/>
        <v>843.85682804845135</v>
      </c>
      <c r="D195" s="12">
        <f t="shared" si="15"/>
        <v>156.05989202427449</v>
      </c>
      <c r="E195" s="12">
        <f t="shared" si="16"/>
        <v>687.79693602417683</v>
      </c>
      <c r="F195" s="12">
        <f t="shared" si="17"/>
        <v>30524.18146883072</v>
      </c>
      <c r="G195" s="12">
        <f t="shared" si="13"/>
        <v>69475.81853116928</v>
      </c>
      <c r="H195" s="12">
        <f>SUM(D196:$D$415)</f>
        <v>3230.0916531070675</v>
      </c>
      <c r="I195" s="12">
        <f>IF(C195&gt;0.01,SUM($D$56:D195),0)</f>
        <v>48664.137395614023</v>
      </c>
    </row>
    <row r="196" spans="2:9" x14ac:dyDescent="0.25">
      <c r="B196" s="16">
        <f t="shared" si="18"/>
        <v>141</v>
      </c>
      <c r="C196" s="12">
        <f t="shared" si="14"/>
        <v>843.85682804845135</v>
      </c>
      <c r="D196" s="12">
        <f t="shared" si="15"/>
        <v>152.62090734415361</v>
      </c>
      <c r="E196" s="12">
        <f t="shared" si="16"/>
        <v>691.23592070429777</v>
      </c>
      <c r="F196" s="12">
        <f t="shared" si="17"/>
        <v>29832.945548126423</v>
      </c>
      <c r="G196" s="12">
        <f t="shared" si="13"/>
        <v>70167.054451873584</v>
      </c>
      <c r="H196" s="12">
        <f>SUM(D197:$D$415)</f>
        <v>3077.4707457629138</v>
      </c>
      <c r="I196" s="12">
        <f>IF(C196&gt;0.01,SUM($D$56:D196),0)</f>
        <v>48816.75830295818</v>
      </c>
    </row>
    <row r="197" spans="2:9" x14ac:dyDescent="0.25">
      <c r="B197" s="16">
        <f t="shared" si="18"/>
        <v>142</v>
      </c>
      <c r="C197" s="12">
        <f t="shared" si="14"/>
        <v>843.85682804845135</v>
      </c>
      <c r="D197" s="12">
        <f t="shared" si="15"/>
        <v>149.16472774063212</v>
      </c>
      <c r="E197" s="12">
        <f t="shared" si="16"/>
        <v>694.69210030781926</v>
      </c>
      <c r="F197" s="12">
        <f t="shared" si="17"/>
        <v>29138.253447818603</v>
      </c>
      <c r="G197" s="12">
        <f t="shared" si="13"/>
        <v>70861.746552181401</v>
      </c>
      <c r="H197" s="12">
        <f>SUM(D198:$D$415)</f>
        <v>2928.3060180222824</v>
      </c>
      <c r="I197" s="12">
        <f>IF(C197&gt;0.01,SUM($D$56:D197),0)</f>
        <v>48965.92303069881</v>
      </c>
    </row>
    <row r="198" spans="2:9" x14ac:dyDescent="0.25">
      <c r="B198" s="16">
        <f t="shared" si="18"/>
        <v>143</v>
      </c>
      <c r="C198" s="12">
        <f t="shared" si="14"/>
        <v>843.85682804845135</v>
      </c>
      <c r="D198" s="12">
        <f t="shared" si="15"/>
        <v>145.69126723909301</v>
      </c>
      <c r="E198" s="12">
        <f t="shared" si="16"/>
        <v>698.16556080935834</v>
      </c>
      <c r="F198" s="12">
        <f t="shared" si="17"/>
        <v>28440.087887009246</v>
      </c>
      <c r="G198" s="12">
        <f t="shared" si="13"/>
        <v>71559.912112990758</v>
      </c>
      <c r="H198" s="12">
        <f>SUM(D199:$D$415)</f>
        <v>2782.6147507831893</v>
      </c>
      <c r="I198" s="12">
        <f>IF(C198&gt;0.01,SUM($D$56:D198),0)</f>
        <v>49111.6142979379</v>
      </c>
    </row>
    <row r="199" spans="2:9" x14ac:dyDescent="0.25">
      <c r="B199" s="16">
        <f t="shared" si="18"/>
        <v>144</v>
      </c>
      <c r="C199" s="12">
        <f t="shared" si="14"/>
        <v>843.85682804845135</v>
      </c>
      <c r="D199" s="12">
        <f t="shared" si="15"/>
        <v>142.20043943504621</v>
      </c>
      <c r="E199" s="12">
        <f t="shared" si="16"/>
        <v>701.65638861340517</v>
      </c>
      <c r="F199" s="12">
        <f t="shared" si="17"/>
        <v>27738.431498395839</v>
      </c>
      <c r="G199" s="12">
        <f t="shared" si="13"/>
        <v>72261.568501604168</v>
      </c>
      <c r="H199" s="12">
        <f>SUM(D200:$D$415)</f>
        <v>2640.4143113481427</v>
      </c>
      <c r="I199" s="12">
        <f>IF(C199&gt;0.01,SUM($D$56:D199),0)</f>
        <v>49253.814737372944</v>
      </c>
    </row>
    <row r="200" spans="2:9" x14ac:dyDescent="0.25">
      <c r="B200" s="16">
        <f t="shared" si="18"/>
        <v>145</v>
      </c>
      <c r="C200" s="12">
        <f t="shared" si="14"/>
        <v>843.85682804845135</v>
      </c>
      <c r="D200" s="12">
        <f t="shared" si="15"/>
        <v>138.6921574919792</v>
      </c>
      <c r="E200" s="12">
        <f t="shared" si="16"/>
        <v>705.16467055647217</v>
      </c>
      <c r="F200" s="12">
        <f t="shared" si="17"/>
        <v>27033.266827839368</v>
      </c>
      <c r="G200" s="12">
        <f t="shared" si="13"/>
        <v>72966.733172160632</v>
      </c>
      <c r="H200" s="12">
        <f>SUM(D201:$D$415)</f>
        <v>2501.7221538561635</v>
      </c>
      <c r="I200" s="12">
        <f>IF(C200&gt;0.01,SUM($D$56:D200),0)</f>
        <v>49392.50689486492</v>
      </c>
    </row>
    <row r="201" spans="2:9" x14ac:dyDescent="0.25">
      <c r="B201" s="16">
        <f t="shared" si="18"/>
        <v>146</v>
      </c>
      <c r="C201" s="12">
        <f t="shared" si="14"/>
        <v>843.85682804845135</v>
      </c>
      <c r="D201" s="12">
        <f t="shared" si="15"/>
        <v>135.16633413919683</v>
      </c>
      <c r="E201" s="12">
        <f t="shared" si="16"/>
        <v>708.69049390925454</v>
      </c>
      <c r="F201" s="12">
        <f t="shared" si="17"/>
        <v>26324.576333930116</v>
      </c>
      <c r="G201" s="12">
        <f t="shared" si="13"/>
        <v>73675.423666069881</v>
      </c>
      <c r="H201" s="12">
        <f>SUM(D202:$D$415)</f>
        <v>2366.5558197169667</v>
      </c>
      <c r="I201" s="12">
        <f>IF(C201&gt;0.01,SUM($D$56:D201),0)</f>
        <v>49527.673229004118</v>
      </c>
    </row>
    <row r="202" spans="2:9" x14ac:dyDescent="0.25">
      <c r="B202" s="16">
        <f t="shared" si="18"/>
        <v>147</v>
      </c>
      <c r="C202" s="12">
        <f t="shared" si="14"/>
        <v>843.85682804845135</v>
      </c>
      <c r="D202" s="12">
        <f t="shared" si="15"/>
        <v>131.62288166965058</v>
      </c>
      <c r="E202" s="12">
        <f t="shared" si="16"/>
        <v>712.23394637880074</v>
      </c>
      <c r="F202" s="12">
        <f t="shared" si="17"/>
        <v>25612.342387551314</v>
      </c>
      <c r="G202" s="12">
        <f t="shared" si="13"/>
        <v>74387.657612448689</v>
      </c>
      <c r="H202" s="12">
        <f>SUM(D203:$D$415)</f>
        <v>2234.9329380473159</v>
      </c>
      <c r="I202" s="12">
        <f>IF(C202&gt;0.01,SUM($D$56:D202),0)</f>
        <v>49659.296110673771</v>
      </c>
    </row>
    <row r="203" spans="2:9" x14ac:dyDescent="0.25">
      <c r="B203" s="16">
        <f t="shared" si="18"/>
        <v>148</v>
      </c>
      <c r="C203" s="12">
        <f t="shared" si="14"/>
        <v>843.85682804845135</v>
      </c>
      <c r="D203" s="12">
        <f t="shared" si="15"/>
        <v>128.06171193775657</v>
      </c>
      <c r="E203" s="12">
        <f t="shared" si="16"/>
        <v>715.79511611069483</v>
      </c>
      <c r="F203" s="12">
        <f t="shared" si="17"/>
        <v>24896.547271440621</v>
      </c>
      <c r="G203" s="12">
        <f t="shared" si="13"/>
        <v>75103.452728559379</v>
      </c>
      <c r="H203" s="12">
        <f>SUM(D204:$D$415)</f>
        <v>2106.8712261095588</v>
      </c>
      <c r="I203" s="12">
        <f>IF(C203&gt;0.01,SUM($D$56:D203),0)</f>
        <v>49787.357822611528</v>
      </c>
    </row>
    <row r="204" spans="2:9" x14ac:dyDescent="0.25">
      <c r="B204" s="16">
        <f t="shared" si="18"/>
        <v>149</v>
      </c>
      <c r="C204" s="12">
        <f t="shared" si="14"/>
        <v>843.85682804845135</v>
      </c>
      <c r="D204" s="12">
        <f t="shared" si="15"/>
        <v>124.48273635720311</v>
      </c>
      <c r="E204" s="12">
        <f t="shared" si="16"/>
        <v>719.37409169124828</v>
      </c>
      <c r="F204" s="12">
        <f t="shared" si="17"/>
        <v>24177.173179749374</v>
      </c>
      <c r="G204" s="12">
        <f t="shared" si="13"/>
        <v>75822.82682025063</v>
      </c>
      <c r="H204" s="12">
        <f>SUM(D205:$D$415)</f>
        <v>1982.3884897523562</v>
      </c>
      <c r="I204" s="12">
        <f>IF(C204&gt;0.01,SUM($D$56:D204),0)</f>
        <v>49911.840558968732</v>
      </c>
    </row>
    <row r="205" spans="2:9" x14ac:dyDescent="0.25">
      <c r="B205" s="16">
        <f t="shared" si="18"/>
        <v>150</v>
      </c>
      <c r="C205" s="12">
        <f t="shared" si="14"/>
        <v>843.85682804845135</v>
      </c>
      <c r="D205" s="12">
        <f t="shared" si="15"/>
        <v>120.88586589874687</v>
      </c>
      <c r="E205" s="12">
        <f t="shared" si="16"/>
        <v>722.97096214970452</v>
      </c>
      <c r="F205" s="12">
        <f t="shared" si="17"/>
        <v>23454.202217599668</v>
      </c>
      <c r="G205" s="12">
        <f t="shared" si="13"/>
        <v>76545.797782400332</v>
      </c>
      <c r="H205" s="12">
        <f>SUM(D206:$D$415)</f>
        <v>1861.5026238536093</v>
      </c>
      <c r="I205" s="12">
        <f>IF(C205&gt;0.01,SUM($D$56:D205),0)</f>
        <v>50032.726424867476</v>
      </c>
    </row>
    <row r="206" spans="2:9" x14ac:dyDescent="0.25">
      <c r="B206" s="16">
        <f t="shared" si="18"/>
        <v>151</v>
      </c>
      <c r="C206" s="12">
        <f t="shared" si="14"/>
        <v>843.85682804845135</v>
      </c>
      <c r="D206" s="12">
        <f t="shared" si="15"/>
        <v>117.27101108799833</v>
      </c>
      <c r="E206" s="12">
        <f t="shared" si="16"/>
        <v>726.58581696045303</v>
      </c>
      <c r="F206" s="12">
        <f t="shared" si="17"/>
        <v>22727.616400639214</v>
      </c>
      <c r="G206" s="12">
        <f t="shared" si="13"/>
        <v>77272.383599360794</v>
      </c>
      <c r="H206" s="12">
        <f>SUM(D207:$D$415)</f>
        <v>1744.2316127656109</v>
      </c>
      <c r="I206" s="12">
        <f>IF(C206&gt;0.01,SUM($D$56:D206),0)</f>
        <v>50149.997435955476</v>
      </c>
    </row>
    <row r="207" spans="2:9" x14ac:dyDescent="0.25">
      <c r="B207" s="16">
        <f t="shared" si="18"/>
        <v>152</v>
      </c>
      <c r="C207" s="12">
        <f t="shared" si="14"/>
        <v>843.85682804845135</v>
      </c>
      <c r="D207" s="12">
        <f t="shared" si="15"/>
        <v>113.63808200319606</v>
      </c>
      <c r="E207" s="12">
        <f t="shared" si="16"/>
        <v>730.21874604525533</v>
      </c>
      <c r="F207" s="12">
        <f t="shared" si="17"/>
        <v>21997.397654593959</v>
      </c>
      <c r="G207" s="12">
        <f t="shared" si="13"/>
        <v>78002.602345406049</v>
      </c>
      <c r="H207" s="12">
        <f>SUM(D208:$D$415)</f>
        <v>1630.593530762415</v>
      </c>
      <c r="I207" s="12">
        <f>IF(C207&gt;0.01,SUM($D$56:D207),0)</f>
        <v>50263.635517958675</v>
      </c>
    </row>
    <row r="208" spans="2:9" x14ac:dyDescent="0.25">
      <c r="B208" s="16">
        <f t="shared" si="18"/>
        <v>153</v>
      </c>
      <c r="C208" s="12">
        <f t="shared" si="14"/>
        <v>843.85682804845135</v>
      </c>
      <c r="D208" s="12">
        <f t="shared" si="15"/>
        <v>109.98698827296978</v>
      </c>
      <c r="E208" s="12">
        <f t="shared" si="16"/>
        <v>733.86983977548152</v>
      </c>
      <c r="F208" s="12">
        <f t="shared" si="17"/>
        <v>21263.527814818477</v>
      </c>
      <c r="G208" s="12">
        <f t="shared" si="13"/>
        <v>78736.472185181527</v>
      </c>
      <c r="H208" s="12">
        <f>SUM(D209:$D$415)</f>
        <v>1520.606542489445</v>
      </c>
      <c r="I208" s="12">
        <f>IF(C208&gt;0.01,SUM($D$56:D208),0)</f>
        <v>50373.622506231644</v>
      </c>
    </row>
    <row r="209" spans="2:9" x14ac:dyDescent="0.25">
      <c r="B209" s="16">
        <f t="shared" si="18"/>
        <v>154</v>
      </c>
      <c r="C209" s="12">
        <f t="shared" si="14"/>
        <v>843.85682804845135</v>
      </c>
      <c r="D209" s="12">
        <f t="shared" si="15"/>
        <v>106.31763907409238</v>
      </c>
      <c r="E209" s="12">
        <f t="shared" si="16"/>
        <v>737.53918897435892</v>
      </c>
      <c r="F209" s="12">
        <f t="shared" si="17"/>
        <v>20525.988625844118</v>
      </c>
      <c r="G209" s="12">
        <f t="shared" si="13"/>
        <v>79474.011374155874</v>
      </c>
      <c r="H209" s="12">
        <f>SUM(D210:$D$415)</f>
        <v>1414.2889034153527</v>
      </c>
      <c r="I209" s="12">
        <f>IF(C209&gt;0.01,SUM($D$56:D209),0)</f>
        <v>50479.940145305736</v>
      </c>
    </row>
    <row r="210" spans="2:9" x14ac:dyDescent="0.25">
      <c r="B210" s="16">
        <f t="shared" si="18"/>
        <v>155</v>
      </c>
      <c r="C210" s="12">
        <f t="shared" si="14"/>
        <v>843.85682804845135</v>
      </c>
      <c r="D210" s="12">
        <f t="shared" si="15"/>
        <v>102.62994312922059</v>
      </c>
      <c r="E210" s="12">
        <f t="shared" si="16"/>
        <v>741.22688491923077</v>
      </c>
      <c r="F210" s="12">
        <f t="shared" si="17"/>
        <v>19784.761740924889</v>
      </c>
      <c r="G210" s="12">
        <f t="shared" si="13"/>
        <v>80215.238259075108</v>
      </c>
      <c r="H210" s="12">
        <f>SUM(D211:$D$415)</f>
        <v>1311.6589602861322</v>
      </c>
      <c r="I210" s="12">
        <f>IF(C210&gt;0.01,SUM($D$56:D210),0)</f>
        <v>50582.570088434957</v>
      </c>
    </row>
    <row r="211" spans="2:9" x14ac:dyDescent="0.25">
      <c r="B211" s="16">
        <f t="shared" si="18"/>
        <v>156</v>
      </c>
      <c r="C211" s="12">
        <f t="shared" si="14"/>
        <v>843.85682804845135</v>
      </c>
      <c r="D211" s="12">
        <f t="shared" si="15"/>
        <v>98.923808704624435</v>
      </c>
      <c r="E211" s="12">
        <f t="shared" si="16"/>
        <v>744.93301934382691</v>
      </c>
      <c r="F211" s="12">
        <f t="shared" si="17"/>
        <v>19039.828721581063</v>
      </c>
      <c r="G211" s="12">
        <f t="shared" si="13"/>
        <v>80960.171278418944</v>
      </c>
      <c r="H211" s="12">
        <f>SUM(D212:$D$415)</f>
        <v>1212.7351515815076</v>
      </c>
      <c r="I211" s="12">
        <f>IF(C211&gt;0.01,SUM($D$56:D211),0)</f>
        <v>50681.493897139582</v>
      </c>
    </row>
    <row r="212" spans="2:9" x14ac:dyDescent="0.25">
      <c r="B212" s="16">
        <f t="shared" si="18"/>
        <v>157</v>
      </c>
      <c r="C212" s="12">
        <f t="shared" si="14"/>
        <v>843.85682804845135</v>
      </c>
      <c r="D212" s="12">
        <f t="shared" si="15"/>
        <v>95.199143607905299</v>
      </c>
      <c r="E212" s="12">
        <f t="shared" si="16"/>
        <v>748.65768444054606</v>
      </c>
      <c r="F212" s="12">
        <f t="shared" si="17"/>
        <v>18291.171037140517</v>
      </c>
      <c r="G212" s="12">
        <f t="shared" si="13"/>
        <v>81708.828962859479</v>
      </c>
      <c r="H212" s="12">
        <f>SUM(D213:$D$415)</f>
        <v>1117.5360079736026</v>
      </c>
      <c r="I212" s="12">
        <f>IF(C212&gt;0.01,SUM($D$56:D212),0)</f>
        <v>50776.693040747487</v>
      </c>
    </row>
    <row r="213" spans="2:9" x14ac:dyDescent="0.25">
      <c r="B213" s="16">
        <f t="shared" si="18"/>
        <v>158</v>
      </c>
      <c r="C213" s="12">
        <f t="shared" si="14"/>
        <v>843.85682804845135</v>
      </c>
      <c r="D213" s="12">
        <f t="shared" si="15"/>
        <v>91.455855185702589</v>
      </c>
      <c r="E213" s="12">
        <f t="shared" si="16"/>
        <v>752.40097286274874</v>
      </c>
      <c r="F213" s="12">
        <f t="shared" si="17"/>
        <v>17538.770064277767</v>
      </c>
      <c r="G213" s="12">
        <f t="shared" si="13"/>
        <v>82461.229935722236</v>
      </c>
      <c r="H213" s="12">
        <f>SUM(D214:$D$415)</f>
        <v>1026.0801527878996</v>
      </c>
      <c r="I213" s="12">
        <f>IF(C213&gt;0.01,SUM($D$56:D213),0)</f>
        <v>50868.148895933191</v>
      </c>
    </row>
    <row r="214" spans="2:9" x14ac:dyDescent="0.25">
      <c r="B214" s="16">
        <f t="shared" si="18"/>
        <v>159</v>
      </c>
      <c r="C214" s="12">
        <f t="shared" si="14"/>
        <v>843.85682804845135</v>
      </c>
      <c r="D214" s="12">
        <f t="shared" si="15"/>
        <v>87.693850321388837</v>
      </c>
      <c r="E214" s="12">
        <f t="shared" si="16"/>
        <v>756.16297772706253</v>
      </c>
      <c r="F214" s="12">
        <f t="shared" si="17"/>
        <v>16782.607086550706</v>
      </c>
      <c r="G214" s="12">
        <f t="shared" si="13"/>
        <v>83217.392913449294</v>
      </c>
      <c r="H214" s="12">
        <f>SUM(D215:$D$415)</f>
        <v>938.38630246651087</v>
      </c>
      <c r="I214" s="12">
        <f>IF(C214&gt;0.01,SUM($D$56:D214),0)</f>
        <v>50955.842746254581</v>
      </c>
    </row>
    <row r="215" spans="2:9" x14ac:dyDescent="0.25">
      <c r="B215" s="16">
        <f t="shared" si="18"/>
        <v>160</v>
      </c>
      <c r="C215" s="12">
        <f t="shared" si="14"/>
        <v>843.85682804845135</v>
      </c>
      <c r="D215" s="12">
        <f t="shared" si="15"/>
        <v>83.913035432753531</v>
      </c>
      <c r="E215" s="12">
        <f t="shared" si="16"/>
        <v>759.94379261569782</v>
      </c>
      <c r="F215" s="12">
        <f t="shared" si="17"/>
        <v>16022.663293935009</v>
      </c>
      <c r="G215" s="12">
        <f t="shared" si="13"/>
        <v>83977.336706064991</v>
      </c>
      <c r="H215" s="12">
        <f>SUM(D216:$D$415)</f>
        <v>854.47326703375734</v>
      </c>
      <c r="I215" s="12">
        <f>IF(C215&gt;0.01,SUM($D$56:D215),0)</f>
        <v>51039.75578168733</v>
      </c>
    </row>
    <row r="216" spans="2:9" x14ac:dyDescent="0.25">
      <c r="B216" s="16">
        <f t="shared" si="18"/>
        <v>161</v>
      </c>
      <c r="C216" s="12">
        <f t="shared" si="14"/>
        <v>843.85682804845135</v>
      </c>
      <c r="D216" s="12">
        <f t="shared" si="15"/>
        <v>80.113316469675041</v>
      </c>
      <c r="E216" s="12">
        <f t="shared" si="16"/>
        <v>763.74351157877629</v>
      </c>
      <c r="F216" s="12">
        <f t="shared" si="17"/>
        <v>15258.919782356234</v>
      </c>
      <c r="G216" s="12">
        <f t="shared" si="13"/>
        <v>84741.080217643772</v>
      </c>
      <c r="H216" s="12">
        <f>SUM(D217:$D$415)</f>
        <v>774.35995056408228</v>
      </c>
      <c r="I216" s="12">
        <f>IF(C216&gt;0.01,SUM($D$56:D216),0)</f>
        <v>51119.869098157003</v>
      </c>
    </row>
    <row r="217" spans="2:9" x14ac:dyDescent="0.25">
      <c r="B217" s="16">
        <f t="shared" si="18"/>
        <v>162</v>
      </c>
      <c r="C217" s="12">
        <f t="shared" si="14"/>
        <v>843.85682804845135</v>
      </c>
      <c r="D217" s="12">
        <f t="shared" si="15"/>
        <v>76.294598911781165</v>
      </c>
      <c r="E217" s="12">
        <f t="shared" si="16"/>
        <v>767.56222913667023</v>
      </c>
      <c r="F217" s="12">
        <f t="shared" si="17"/>
        <v>14491.357553219563</v>
      </c>
      <c r="G217" s="12">
        <f t="shared" si="13"/>
        <v>85508.642446780432</v>
      </c>
      <c r="H217" s="12">
        <f>SUM(D218:$D$415)</f>
        <v>698.06535165230116</v>
      </c>
      <c r="I217" s="12">
        <f>IF(C217&gt;0.01,SUM($D$56:D217),0)</f>
        <v>51196.163697068783</v>
      </c>
    </row>
    <row r="218" spans="2:9" x14ac:dyDescent="0.25">
      <c r="B218" s="16">
        <f t="shared" si="18"/>
        <v>163</v>
      </c>
      <c r="C218" s="12">
        <f t="shared" si="14"/>
        <v>843.85682804845135</v>
      </c>
      <c r="D218" s="12">
        <f t="shared" si="15"/>
        <v>72.456787766097804</v>
      </c>
      <c r="E218" s="12">
        <f t="shared" si="16"/>
        <v>771.40004028235353</v>
      </c>
      <c r="F218" s="12">
        <f t="shared" si="17"/>
        <v>13719.95751293721</v>
      </c>
      <c r="G218" s="12">
        <f t="shared" si="13"/>
        <v>86280.04248706279</v>
      </c>
      <c r="H218" s="12">
        <f>SUM(D219:$D$415)</f>
        <v>625.60856388620334</v>
      </c>
      <c r="I218" s="12">
        <f>IF(C218&gt;0.01,SUM($D$56:D218),0)</f>
        <v>51268.620484834879</v>
      </c>
    </row>
    <row r="219" spans="2:9" x14ac:dyDescent="0.25">
      <c r="B219" s="16">
        <f t="shared" si="18"/>
        <v>164</v>
      </c>
      <c r="C219" s="12">
        <f t="shared" si="14"/>
        <v>843.85682804845135</v>
      </c>
      <c r="D219" s="12">
        <f t="shared" si="15"/>
        <v>68.599787564686054</v>
      </c>
      <c r="E219" s="12">
        <f t="shared" si="16"/>
        <v>775.25704048376531</v>
      </c>
      <c r="F219" s="12">
        <f t="shared" si="17"/>
        <v>12944.700472453444</v>
      </c>
      <c r="G219" s="12">
        <f t="shared" si="13"/>
        <v>87055.299527546551</v>
      </c>
      <c r="H219" s="12">
        <f>SUM(D220:$D$415)</f>
        <v>557.0087763215173</v>
      </c>
      <c r="I219" s="12">
        <f>IF(C219&gt;0.01,SUM($D$56:D219),0)</f>
        <v>51337.220272399565</v>
      </c>
    </row>
    <row r="220" spans="2:9" x14ac:dyDescent="0.25">
      <c r="B220" s="16">
        <f t="shared" si="18"/>
        <v>165</v>
      </c>
      <c r="C220" s="12">
        <f t="shared" si="14"/>
        <v>843.85682804845135</v>
      </c>
      <c r="D220" s="12">
        <f t="shared" si="15"/>
        <v>64.723502362267212</v>
      </c>
      <c r="E220" s="12">
        <f t="shared" si="16"/>
        <v>779.13332568618409</v>
      </c>
      <c r="F220" s="12">
        <f t="shared" si="17"/>
        <v>12165.56714676726</v>
      </c>
      <c r="G220" s="12">
        <f t="shared" si="13"/>
        <v>87834.432853232734</v>
      </c>
      <c r="H220" s="12">
        <f>SUM(D221:$D$415)</f>
        <v>492.28527395925011</v>
      </c>
      <c r="I220" s="12">
        <f>IF(C220&gt;0.01,SUM($D$56:D220),0)</f>
        <v>51401.943774761836</v>
      </c>
    </row>
    <row r="221" spans="2:9" x14ac:dyDescent="0.25">
      <c r="B221" s="16">
        <f t="shared" si="18"/>
        <v>166</v>
      </c>
      <c r="C221" s="12">
        <f t="shared" si="14"/>
        <v>843.85682804845135</v>
      </c>
      <c r="D221" s="12">
        <f t="shared" si="15"/>
        <v>60.827835733836302</v>
      </c>
      <c r="E221" s="12">
        <f t="shared" si="16"/>
        <v>783.02899231461504</v>
      </c>
      <c r="F221" s="12">
        <f t="shared" si="17"/>
        <v>11382.538154452644</v>
      </c>
      <c r="G221" s="12">
        <f t="shared" si="13"/>
        <v>88617.461845547354</v>
      </c>
      <c r="H221" s="12">
        <f>SUM(D222:$D$415)</f>
        <v>431.45743822541368</v>
      </c>
      <c r="I221" s="12">
        <f>IF(C221&gt;0.01,SUM($D$56:D221),0)</f>
        <v>51462.771610495671</v>
      </c>
    </row>
    <row r="222" spans="2:9" x14ac:dyDescent="0.25">
      <c r="B222" s="16">
        <f t="shared" si="18"/>
        <v>167</v>
      </c>
      <c r="C222" s="12">
        <f t="shared" si="14"/>
        <v>843.85682804845135</v>
      </c>
      <c r="D222" s="12">
        <f t="shared" si="15"/>
        <v>56.912690772263225</v>
      </c>
      <c r="E222" s="12">
        <f t="shared" si="16"/>
        <v>786.94413727618814</v>
      </c>
      <c r="F222" s="12">
        <f t="shared" si="17"/>
        <v>10595.594017176456</v>
      </c>
      <c r="G222" s="12">
        <f t="shared" si="13"/>
        <v>89404.405982823548</v>
      </c>
      <c r="H222" s="12">
        <f>SUM(D223:$D$415)</f>
        <v>374.54474745315048</v>
      </c>
      <c r="I222" s="12">
        <f>IF(C222&gt;0.01,SUM($D$56:D222),0)</f>
        <v>51519.684301267931</v>
      </c>
    </row>
    <row r="223" spans="2:9" x14ac:dyDescent="0.25">
      <c r="B223" s="16">
        <f t="shared" si="18"/>
        <v>168</v>
      </c>
      <c r="C223" s="12">
        <f t="shared" si="14"/>
        <v>843.85682804845135</v>
      </c>
      <c r="D223" s="12">
        <f t="shared" si="15"/>
        <v>52.977970085882276</v>
      </c>
      <c r="E223" s="12">
        <f t="shared" si="16"/>
        <v>790.8788579625691</v>
      </c>
      <c r="F223" s="12">
        <f t="shared" si="17"/>
        <v>9804.7151592138871</v>
      </c>
      <c r="G223" s="12">
        <f t="shared" si="13"/>
        <v>90195.284840786117</v>
      </c>
      <c r="H223" s="12">
        <f>SUM(D224:$D$415)</f>
        <v>321.56677736726823</v>
      </c>
      <c r="I223" s="12">
        <f>IF(C223&gt;0.01,SUM($D$56:D223),0)</f>
        <v>51572.662271353816</v>
      </c>
    </row>
    <row r="224" spans="2:9" x14ac:dyDescent="0.25">
      <c r="B224" s="16">
        <f t="shared" si="18"/>
        <v>169</v>
      </c>
      <c r="C224" s="12">
        <f t="shared" si="14"/>
        <v>843.85682804845135</v>
      </c>
      <c r="D224" s="12">
        <f t="shared" si="15"/>
        <v>49.02357579606943</v>
      </c>
      <c r="E224" s="12">
        <f t="shared" si="16"/>
        <v>794.83325225238195</v>
      </c>
      <c r="F224" s="12">
        <f t="shared" si="17"/>
        <v>9009.8819069615056</v>
      </c>
      <c r="G224" s="12">
        <f t="shared" si="13"/>
        <v>90990.118093038502</v>
      </c>
      <c r="H224" s="12">
        <f>SUM(D225:$D$415)</f>
        <v>272.54320157119884</v>
      </c>
      <c r="I224" s="12">
        <f>IF(C224&gt;0.01,SUM($D$56:D224),0)</f>
        <v>51621.685847149885</v>
      </c>
    </row>
    <row r="225" spans="2:10" x14ac:dyDescent="0.25">
      <c r="B225" s="16">
        <f t="shared" si="18"/>
        <v>170</v>
      </c>
      <c r="C225" s="12">
        <f t="shared" si="14"/>
        <v>843.85682804845135</v>
      </c>
      <c r="D225" s="12">
        <f t="shared" si="15"/>
        <v>45.049409534807523</v>
      </c>
      <c r="E225" s="12">
        <f t="shared" si="16"/>
        <v>798.80741851364382</v>
      </c>
      <c r="F225" s="12">
        <f t="shared" si="17"/>
        <v>8211.0744884478627</v>
      </c>
      <c r="G225" s="12">
        <f t="shared" si="13"/>
        <v>91788.925511552137</v>
      </c>
      <c r="H225" s="12">
        <f>SUM(D226:$D$415)</f>
        <v>227.49379203639131</v>
      </c>
      <c r="I225" s="12">
        <f>IF(C225&gt;0.01,SUM($D$56:D225),0)</f>
        <v>51666.735256684689</v>
      </c>
    </row>
    <row r="226" spans="2:10" x14ac:dyDescent="0.25">
      <c r="B226" s="16">
        <f t="shared" si="18"/>
        <v>171</v>
      </c>
      <c r="C226" s="12">
        <f t="shared" si="14"/>
        <v>843.85682804845135</v>
      </c>
      <c r="D226" s="12">
        <f t="shared" si="15"/>
        <v>41.05537244223931</v>
      </c>
      <c r="E226" s="12">
        <f t="shared" si="16"/>
        <v>802.80145560621202</v>
      </c>
      <c r="F226" s="12">
        <f t="shared" si="17"/>
        <v>7408.273032841651</v>
      </c>
      <c r="G226" s="12">
        <f t="shared" si="13"/>
        <v>92591.726967158349</v>
      </c>
      <c r="H226" s="12">
        <f>SUM(D227:$D$415)</f>
        <v>186.43841959415201</v>
      </c>
      <c r="I226" s="12">
        <f>IF(C226&gt;0.01,SUM($D$56:D226),0)</f>
        <v>51707.790629126932</v>
      </c>
    </row>
    <row r="227" spans="2:10" x14ac:dyDescent="0.25">
      <c r="B227" s="16">
        <f t="shared" si="18"/>
        <v>172</v>
      </c>
      <c r="C227" s="12">
        <f t="shared" si="14"/>
        <v>843.85682804845135</v>
      </c>
      <c r="D227" s="12">
        <f t="shared" si="15"/>
        <v>37.041365164208251</v>
      </c>
      <c r="E227" s="12">
        <f t="shared" si="16"/>
        <v>806.81546288424306</v>
      </c>
      <c r="F227" s="12">
        <f t="shared" si="17"/>
        <v>6601.4575699574079</v>
      </c>
      <c r="G227" s="12">
        <f t="shared" si="13"/>
        <v>93398.542430042595</v>
      </c>
      <c r="H227" s="12">
        <f>SUM(D228:$D$415)</f>
        <v>149.39705442994375</v>
      </c>
      <c r="I227" s="12">
        <f>IF(C227&gt;0.01,SUM($D$56:D227),0)</f>
        <v>51744.83199429114</v>
      </c>
    </row>
    <row r="228" spans="2:10" x14ac:dyDescent="0.25">
      <c r="B228" s="16">
        <f t="shared" si="18"/>
        <v>173</v>
      </c>
      <c r="C228" s="12">
        <f t="shared" si="14"/>
        <v>843.85682804845135</v>
      </c>
      <c r="D228" s="12">
        <f t="shared" si="15"/>
        <v>33.007287849787041</v>
      </c>
      <c r="E228" s="12">
        <f t="shared" si="16"/>
        <v>810.84954019866427</v>
      </c>
      <c r="F228" s="12">
        <f t="shared" si="17"/>
        <v>5790.6080297587432</v>
      </c>
      <c r="G228" s="12">
        <f t="shared" si="13"/>
        <v>94209.391970241253</v>
      </c>
      <c r="H228" s="12">
        <f>SUM(D229:$D$415)</f>
        <v>116.38976658015672</v>
      </c>
      <c r="I228" s="12">
        <f>IF(C228&gt;0.01,SUM($D$56:D228),0)</f>
        <v>51777.839282140929</v>
      </c>
    </row>
    <row r="229" spans="2:10" x14ac:dyDescent="0.25">
      <c r="B229" s="16">
        <f t="shared" si="18"/>
        <v>174</v>
      </c>
      <c r="C229" s="12">
        <f t="shared" si="14"/>
        <v>843.85682804845135</v>
      </c>
      <c r="D229" s="12">
        <f t="shared" si="15"/>
        <v>28.953040148793715</v>
      </c>
      <c r="E229" s="12">
        <f t="shared" si="16"/>
        <v>814.90378789965769</v>
      </c>
      <c r="F229" s="12">
        <f t="shared" si="17"/>
        <v>4975.7042418590854</v>
      </c>
      <c r="G229" s="12">
        <f t="shared" si="13"/>
        <v>95024.295758140914</v>
      </c>
      <c r="H229" s="12">
        <f>SUM(D230:$D$415)</f>
        <v>87.436726431362999</v>
      </c>
      <c r="I229" s="12">
        <f>IF(C229&gt;0.01,SUM($D$56:D229),0)</f>
        <v>51806.792322289723</v>
      </c>
    </row>
    <row r="230" spans="2:10" x14ac:dyDescent="0.25">
      <c r="B230" s="16">
        <f t="shared" si="18"/>
        <v>175</v>
      </c>
      <c r="C230" s="12">
        <f t="shared" si="14"/>
        <v>843.85682804845135</v>
      </c>
      <c r="D230" s="12">
        <f t="shared" si="15"/>
        <v>24.878521209295428</v>
      </c>
      <c r="E230" s="12">
        <f t="shared" si="16"/>
        <v>818.97830683915595</v>
      </c>
      <c r="F230" s="12">
        <f t="shared" si="17"/>
        <v>4156.7259350199292</v>
      </c>
      <c r="G230" s="12">
        <f t="shared" si="13"/>
        <v>95843.274064980069</v>
      </c>
      <c r="H230" s="12">
        <f>SUM(D231:$D$415)</f>
        <v>62.558205222067564</v>
      </c>
      <c r="I230" s="12">
        <f>IF(C230&gt;0.01,SUM($D$56:D230),0)</f>
        <v>51831.670843499021</v>
      </c>
    </row>
    <row r="231" spans="2:10" x14ac:dyDescent="0.25">
      <c r="B231" s="16">
        <f t="shared" si="18"/>
        <v>176</v>
      </c>
      <c r="C231" s="12">
        <f t="shared" si="14"/>
        <v>843.85682804845135</v>
      </c>
      <c r="D231" s="12">
        <f t="shared" si="15"/>
        <v>20.783629675099643</v>
      </c>
      <c r="E231" s="12">
        <f t="shared" si="16"/>
        <v>823.07319837335172</v>
      </c>
      <c r="F231" s="12">
        <f t="shared" si="17"/>
        <v>3333.6527366465775</v>
      </c>
      <c r="G231" s="12">
        <f t="shared" si="13"/>
        <v>96666.347263353426</v>
      </c>
      <c r="H231" s="12">
        <f>SUM(D232:$D$415)</f>
        <v>41.774575546967931</v>
      </c>
      <c r="I231" s="12">
        <f>IF(C231&gt;0.01,SUM($D$56:D231),0)</f>
        <v>51852.454473174119</v>
      </c>
      <c r="J231" s="2"/>
    </row>
    <row r="232" spans="2:10" x14ac:dyDescent="0.25">
      <c r="B232" s="16">
        <f t="shared" si="18"/>
        <v>177</v>
      </c>
      <c r="C232" s="12">
        <f t="shared" si="14"/>
        <v>843.85682804845135</v>
      </c>
      <c r="D232" s="12">
        <f t="shared" si="15"/>
        <v>16.668263683232887</v>
      </c>
      <c r="E232" s="12">
        <f t="shared" si="16"/>
        <v>827.18856436521844</v>
      </c>
      <c r="F232" s="12">
        <f t="shared" si="17"/>
        <v>2506.464172281359</v>
      </c>
      <c r="G232" s="12">
        <f t="shared" si="13"/>
        <v>97493.535827718646</v>
      </c>
      <c r="H232" s="12">
        <f>SUM(D233:$D$415)</f>
        <v>25.106311863735037</v>
      </c>
      <c r="I232" s="12">
        <f>IF(C232&gt;0.01,SUM($D$56:D232),0)</f>
        <v>51869.122736857353</v>
      </c>
    </row>
    <row r="233" spans="2:10" x14ac:dyDescent="0.25">
      <c r="B233" s="16">
        <f t="shared" si="18"/>
        <v>178</v>
      </c>
      <c r="C233" s="12">
        <f t="shared" si="14"/>
        <v>843.85682804845135</v>
      </c>
      <c r="D233" s="12">
        <f t="shared" si="15"/>
        <v>12.532320861406795</v>
      </c>
      <c r="E233" s="12">
        <f t="shared" si="16"/>
        <v>831.32450718704456</v>
      </c>
      <c r="F233" s="12">
        <f t="shared" si="17"/>
        <v>1675.1396650943143</v>
      </c>
      <c r="G233" s="12">
        <f t="shared" si="13"/>
        <v>98324.860334905679</v>
      </c>
      <c r="H233" s="12">
        <f>SUM(D234:$D$415)</f>
        <v>12.573991002328244</v>
      </c>
      <c r="I233" s="12">
        <f>IF(C233&gt;0.01,SUM($D$56:D233),0)</f>
        <v>51881.655057718759</v>
      </c>
    </row>
    <row r="234" spans="2:10" x14ac:dyDescent="0.25">
      <c r="B234" s="16">
        <f t="shared" si="18"/>
        <v>179</v>
      </c>
      <c r="C234" s="12">
        <f t="shared" si="14"/>
        <v>843.85682804845135</v>
      </c>
      <c r="D234" s="12">
        <f t="shared" si="15"/>
        <v>8.3756983254715713</v>
      </c>
      <c r="E234" s="12">
        <f t="shared" si="16"/>
        <v>835.48112972297974</v>
      </c>
      <c r="F234" s="12">
        <f t="shared" si="17"/>
        <v>839.65853537133455</v>
      </c>
      <c r="G234" s="12">
        <f t="shared" si="13"/>
        <v>99160.341464628669</v>
      </c>
      <c r="H234" s="12">
        <f>SUM(D235:$D$415)</f>
        <v>4.1982926768566724</v>
      </c>
      <c r="I234" s="12">
        <f>IF(C234&gt;0.01,SUM($D$56:D234),0)</f>
        <v>51890.030756044231</v>
      </c>
    </row>
    <row r="235" spans="2:10" x14ac:dyDescent="0.25">
      <c r="B235" s="16">
        <f t="shared" si="18"/>
        <v>180</v>
      </c>
      <c r="C235" s="12">
        <f t="shared" si="14"/>
        <v>843.85682804845135</v>
      </c>
      <c r="D235" s="12">
        <f t="shared" si="15"/>
        <v>4.1982926768566724</v>
      </c>
      <c r="E235" s="12">
        <f t="shared" si="16"/>
        <v>839.65853537159467</v>
      </c>
      <c r="F235" s="12">
        <f t="shared" si="17"/>
        <v>-2.6011548470705748E-10</v>
      </c>
      <c r="G235" s="12">
        <f t="shared" si="13"/>
        <v>100000.00000000026</v>
      </c>
      <c r="H235" s="12">
        <f>SUM(D236:$D$415)</f>
        <v>0</v>
      </c>
      <c r="I235" s="12">
        <f>IF(C235&gt;0.01,SUM($D$56:D235),0)</f>
        <v>51894.229048721085</v>
      </c>
    </row>
    <row r="236" spans="2:10" x14ac:dyDescent="0.25">
      <c r="B236" s="16">
        <f t="shared" si="18"/>
        <v>181</v>
      </c>
      <c r="C236" s="12">
        <f t="shared" si="14"/>
        <v>0</v>
      </c>
      <c r="D236" s="12">
        <f t="shared" si="15"/>
        <v>0</v>
      </c>
      <c r="E236" s="12">
        <f t="shared" si="16"/>
        <v>0</v>
      </c>
      <c r="F236" s="12">
        <f t="shared" si="17"/>
        <v>-2.6011548470705748E-10</v>
      </c>
      <c r="G236" s="12">
        <f t="shared" si="13"/>
        <v>100000.00000000026</v>
      </c>
      <c r="H236" s="12">
        <f>SUM(D237:$D$415)</f>
        <v>0</v>
      </c>
      <c r="I236" s="12">
        <f>IF(C236&gt;0.01,SUM($D$56:D236),0)</f>
        <v>0</v>
      </c>
    </row>
    <row r="237" spans="2:10" x14ac:dyDescent="0.25">
      <c r="B237" s="16">
        <f t="shared" si="18"/>
        <v>182</v>
      </c>
      <c r="C237" s="12">
        <f t="shared" si="14"/>
        <v>0</v>
      </c>
      <c r="D237" s="12">
        <f t="shared" si="15"/>
        <v>0</v>
      </c>
      <c r="E237" s="12">
        <f t="shared" si="16"/>
        <v>0</v>
      </c>
      <c r="F237" s="12">
        <f t="shared" si="17"/>
        <v>-2.6011548470705748E-10</v>
      </c>
      <c r="G237" s="12">
        <f t="shared" si="13"/>
        <v>100000.00000000026</v>
      </c>
      <c r="H237" s="12">
        <f>SUM(D238:$D$415)</f>
        <v>0</v>
      </c>
      <c r="I237" s="12">
        <f>IF(C237&gt;0.01,SUM($D$56:D237),0)</f>
        <v>0</v>
      </c>
    </row>
    <row r="238" spans="2:10" x14ac:dyDescent="0.25">
      <c r="B238" s="16">
        <f t="shared" si="18"/>
        <v>183</v>
      </c>
      <c r="C238" s="12">
        <f t="shared" si="14"/>
        <v>0</v>
      </c>
      <c r="D238" s="12">
        <f t="shared" si="15"/>
        <v>0</v>
      </c>
      <c r="E238" s="12">
        <f t="shared" si="16"/>
        <v>0</v>
      </c>
      <c r="F238" s="12">
        <f t="shared" si="17"/>
        <v>-2.6011548470705748E-10</v>
      </c>
      <c r="G238" s="12">
        <f t="shared" si="13"/>
        <v>100000.00000000026</v>
      </c>
      <c r="H238" s="12">
        <f>SUM(D239:$D$415)</f>
        <v>0</v>
      </c>
      <c r="I238" s="12">
        <f>IF(C238&gt;0.01,SUM($D$56:D238),0)</f>
        <v>0</v>
      </c>
    </row>
    <row r="239" spans="2:10" x14ac:dyDescent="0.25">
      <c r="B239" s="16">
        <f t="shared" si="18"/>
        <v>184</v>
      </c>
      <c r="C239" s="12">
        <f t="shared" si="14"/>
        <v>0</v>
      </c>
      <c r="D239" s="12">
        <f t="shared" si="15"/>
        <v>0</v>
      </c>
      <c r="E239" s="12">
        <f t="shared" si="16"/>
        <v>0</v>
      </c>
      <c r="F239" s="12">
        <f t="shared" si="17"/>
        <v>-2.6011548470705748E-10</v>
      </c>
      <c r="G239" s="12">
        <f t="shared" si="13"/>
        <v>100000.00000000026</v>
      </c>
      <c r="H239" s="12">
        <f>SUM(D240:$D$415)</f>
        <v>0</v>
      </c>
      <c r="I239" s="12">
        <f>IF(C239&gt;0.01,SUM($D$56:D239),0)</f>
        <v>0</v>
      </c>
    </row>
    <row r="240" spans="2:10" x14ac:dyDescent="0.25">
      <c r="B240" s="16">
        <f t="shared" si="18"/>
        <v>185</v>
      </c>
      <c r="C240" s="12">
        <f t="shared" si="14"/>
        <v>0</v>
      </c>
      <c r="D240" s="12">
        <f t="shared" si="15"/>
        <v>0</v>
      </c>
      <c r="E240" s="12">
        <f t="shared" si="16"/>
        <v>0</v>
      </c>
      <c r="F240" s="12">
        <f t="shared" si="17"/>
        <v>-2.6011548470705748E-10</v>
      </c>
      <c r="G240" s="12">
        <f t="shared" si="13"/>
        <v>100000.00000000026</v>
      </c>
      <c r="H240" s="12">
        <f>SUM(D241:$D$415)</f>
        <v>0</v>
      </c>
      <c r="I240" s="12">
        <f>IF(C240&gt;0.01,SUM($D$56:D240),0)</f>
        <v>0</v>
      </c>
    </row>
    <row r="241" spans="2:9" x14ac:dyDescent="0.25">
      <c r="B241" s="16">
        <f t="shared" si="18"/>
        <v>186</v>
      </c>
      <c r="C241" s="12">
        <f t="shared" si="14"/>
        <v>0</v>
      </c>
      <c r="D241" s="12">
        <f t="shared" si="15"/>
        <v>0</v>
      </c>
      <c r="E241" s="12">
        <f t="shared" si="16"/>
        <v>0</v>
      </c>
      <c r="F241" s="12">
        <f t="shared" si="17"/>
        <v>-2.6011548470705748E-10</v>
      </c>
      <c r="G241" s="12">
        <f t="shared" si="13"/>
        <v>100000.00000000026</v>
      </c>
      <c r="H241" s="12">
        <f>SUM(D242:$D$415)</f>
        <v>0</v>
      </c>
      <c r="I241" s="12">
        <f>IF(C241&gt;0.01,SUM($D$56:D241),0)</f>
        <v>0</v>
      </c>
    </row>
    <row r="242" spans="2:9" x14ac:dyDescent="0.25">
      <c r="B242" s="16">
        <f t="shared" si="18"/>
        <v>187</v>
      </c>
      <c r="C242" s="12">
        <f t="shared" si="14"/>
        <v>0</v>
      </c>
      <c r="D242" s="12">
        <f t="shared" si="15"/>
        <v>0</v>
      </c>
      <c r="E242" s="12">
        <f t="shared" si="16"/>
        <v>0</v>
      </c>
      <c r="F242" s="12">
        <f t="shared" si="17"/>
        <v>-2.6011548470705748E-10</v>
      </c>
      <c r="G242" s="12">
        <f t="shared" si="13"/>
        <v>100000.00000000026</v>
      </c>
      <c r="H242" s="12">
        <f>SUM(D243:$D$415)</f>
        <v>0</v>
      </c>
      <c r="I242" s="12">
        <f>IF(C242&gt;0.01,SUM($D$56:D242),0)</f>
        <v>0</v>
      </c>
    </row>
    <row r="243" spans="2:9" x14ac:dyDescent="0.25">
      <c r="B243" s="16">
        <f t="shared" si="18"/>
        <v>188</v>
      </c>
      <c r="C243" s="12">
        <f t="shared" si="14"/>
        <v>0</v>
      </c>
      <c r="D243" s="12">
        <f t="shared" si="15"/>
        <v>0</v>
      </c>
      <c r="E243" s="12">
        <f t="shared" si="16"/>
        <v>0</v>
      </c>
      <c r="F243" s="12">
        <f t="shared" si="17"/>
        <v>-2.6011548470705748E-10</v>
      </c>
      <c r="G243" s="12">
        <f t="shared" si="13"/>
        <v>100000.00000000026</v>
      </c>
      <c r="H243" s="12">
        <f>SUM(D244:$D$415)</f>
        <v>0</v>
      </c>
      <c r="I243" s="12">
        <f>IF(C243&gt;0.01,SUM($D$56:D243),0)</f>
        <v>0</v>
      </c>
    </row>
    <row r="244" spans="2:9" x14ac:dyDescent="0.25">
      <c r="B244" s="16">
        <f t="shared" si="18"/>
        <v>189</v>
      </c>
      <c r="C244" s="12">
        <f t="shared" si="14"/>
        <v>0</v>
      </c>
      <c r="D244" s="12">
        <f t="shared" si="15"/>
        <v>0</v>
      </c>
      <c r="E244" s="12">
        <f t="shared" si="16"/>
        <v>0</v>
      </c>
      <c r="F244" s="12">
        <f t="shared" si="17"/>
        <v>-2.6011548470705748E-10</v>
      </c>
      <c r="G244" s="12">
        <f t="shared" si="13"/>
        <v>100000.00000000026</v>
      </c>
      <c r="H244" s="12">
        <f>SUM(D245:$D$415)</f>
        <v>0</v>
      </c>
      <c r="I244" s="12">
        <f>IF(C244&gt;0.01,SUM($D$56:D244),0)</f>
        <v>0</v>
      </c>
    </row>
    <row r="245" spans="2:9" x14ac:dyDescent="0.25">
      <c r="B245" s="16">
        <f t="shared" si="18"/>
        <v>190</v>
      </c>
      <c r="C245" s="12">
        <f t="shared" si="14"/>
        <v>0</v>
      </c>
      <c r="D245" s="12">
        <f t="shared" si="15"/>
        <v>0</v>
      </c>
      <c r="E245" s="12">
        <f t="shared" si="16"/>
        <v>0</v>
      </c>
      <c r="F245" s="12">
        <f t="shared" si="17"/>
        <v>-2.6011548470705748E-10</v>
      </c>
      <c r="G245" s="12">
        <f t="shared" si="13"/>
        <v>100000.00000000026</v>
      </c>
      <c r="H245" s="12">
        <f>SUM(D246:$D$415)</f>
        <v>0</v>
      </c>
      <c r="I245" s="12">
        <f>IF(C245&gt;0.01,SUM($D$56:D245),0)</f>
        <v>0</v>
      </c>
    </row>
    <row r="246" spans="2:9" x14ac:dyDescent="0.25">
      <c r="B246" s="16">
        <f t="shared" si="18"/>
        <v>191</v>
      </c>
      <c r="C246" s="12">
        <f t="shared" si="14"/>
        <v>0</v>
      </c>
      <c r="D246" s="12">
        <f t="shared" si="15"/>
        <v>0</v>
      </c>
      <c r="E246" s="12">
        <f t="shared" si="16"/>
        <v>0</v>
      </c>
      <c r="F246" s="12">
        <f t="shared" si="17"/>
        <v>-2.6011548470705748E-10</v>
      </c>
      <c r="G246" s="12">
        <f t="shared" si="13"/>
        <v>100000.00000000026</v>
      </c>
      <c r="H246" s="12">
        <f>SUM(D247:$D$415)</f>
        <v>0</v>
      </c>
      <c r="I246" s="12">
        <f>IF(C246&gt;0.01,SUM($D$56:D246),0)</f>
        <v>0</v>
      </c>
    </row>
    <row r="247" spans="2:9" x14ac:dyDescent="0.25">
      <c r="B247" s="16">
        <f t="shared" si="18"/>
        <v>192</v>
      </c>
      <c r="C247" s="12">
        <f t="shared" si="14"/>
        <v>0</v>
      </c>
      <c r="D247" s="12">
        <f t="shared" si="15"/>
        <v>0</v>
      </c>
      <c r="E247" s="12">
        <f t="shared" si="16"/>
        <v>0</v>
      </c>
      <c r="F247" s="12">
        <f t="shared" si="17"/>
        <v>-2.6011548470705748E-10</v>
      </c>
      <c r="G247" s="12">
        <f t="shared" si="13"/>
        <v>100000.00000000026</v>
      </c>
      <c r="H247" s="12">
        <f>SUM(D248:$D$415)</f>
        <v>0</v>
      </c>
      <c r="I247" s="12">
        <f>IF(C247&gt;0.01,SUM($D$56:D247),0)</f>
        <v>0</v>
      </c>
    </row>
    <row r="248" spans="2:9" x14ac:dyDescent="0.25">
      <c r="B248" s="16">
        <f t="shared" si="18"/>
        <v>193</v>
      </c>
      <c r="C248" s="12">
        <f t="shared" si="14"/>
        <v>0</v>
      </c>
      <c r="D248" s="12">
        <f t="shared" si="15"/>
        <v>0</v>
      </c>
      <c r="E248" s="12">
        <f t="shared" si="16"/>
        <v>0</v>
      </c>
      <c r="F248" s="12">
        <f t="shared" si="17"/>
        <v>-2.6011548470705748E-10</v>
      </c>
      <c r="G248" s="12">
        <f t="shared" ref="G248:G311" si="19">+$E$9-F248</f>
        <v>100000.00000000026</v>
      </c>
      <c r="H248" s="12">
        <f>SUM(D249:$D$415)</f>
        <v>0</v>
      </c>
      <c r="I248" s="12">
        <f>IF(C248&gt;0.01,SUM($D$56:D248),0)</f>
        <v>0</v>
      </c>
    </row>
    <row r="249" spans="2:9" x14ac:dyDescent="0.25">
      <c r="B249" s="16">
        <f t="shared" si="18"/>
        <v>194</v>
      </c>
      <c r="C249" s="12">
        <f t="shared" ref="C249:C312" si="20">IF(F248&lt;0.01,0,$E$12)</f>
        <v>0</v>
      </c>
      <c r="D249" s="12">
        <f t="shared" ref="D249:D312" si="21">IF(F248&lt;0,0,(F248*$E$11/12))</f>
        <v>0</v>
      </c>
      <c r="E249" s="12">
        <f t="shared" ref="E249:E312" si="22">C249-D249</f>
        <v>0</v>
      </c>
      <c r="F249" s="12">
        <f t="shared" ref="F249:F312" si="23">F248-E249</f>
        <v>-2.6011548470705748E-10</v>
      </c>
      <c r="G249" s="12">
        <f t="shared" si="19"/>
        <v>100000.00000000026</v>
      </c>
      <c r="H249" s="12">
        <f>SUM(D250:$D$415)</f>
        <v>0</v>
      </c>
      <c r="I249" s="12">
        <f>IF(C249&gt;0.01,SUM($D$56:D249),0)</f>
        <v>0</v>
      </c>
    </row>
    <row r="250" spans="2:9" x14ac:dyDescent="0.25">
      <c r="B250" s="16">
        <f t="shared" ref="B250:B313" si="24">+B249+1</f>
        <v>195</v>
      </c>
      <c r="C250" s="12">
        <f t="shared" si="20"/>
        <v>0</v>
      </c>
      <c r="D250" s="12">
        <f t="shared" si="21"/>
        <v>0</v>
      </c>
      <c r="E250" s="12">
        <f t="shared" si="22"/>
        <v>0</v>
      </c>
      <c r="F250" s="12">
        <f t="shared" si="23"/>
        <v>-2.6011548470705748E-10</v>
      </c>
      <c r="G250" s="12">
        <f t="shared" si="19"/>
        <v>100000.00000000026</v>
      </c>
      <c r="H250" s="12">
        <f>SUM(D251:$D$415)</f>
        <v>0</v>
      </c>
      <c r="I250" s="12">
        <f>IF(C250&gt;0.01,SUM($D$56:D250),0)</f>
        <v>0</v>
      </c>
    </row>
    <row r="251" spans="2:9" x14ac:dyDescent="0.25">
      <c r="B251" s="16">
        <f t="shared" si="24"/>
        <v>196</v>
      </c>
      <c r="C251" s="12">
        <f t="shared" si="20"/>
        <v>0</v>
      </c>
      <c r="D251" s="12">
        <f t="shared" si="21"/>
        <v>0</v>
      </c>
      <c r="E251" s="12">
        <f t="shared" si="22"/>
        <v>0</v>
      </c>
      <c r="F251" s="12">
        <f t="shared" si="23"/>
        <v>-2.6011548470705748E-10</v>
      </c>
      <c r="G251" s="12">
        <f t="shared" si="19"/>
        <v>100000.00000000026</v>
      </c>
      <c r="H251" s="12">
        <f>SUM(D252:$D$415)</f>
        <v>0</v>
      </c>
      <c r="I251" s="12">
        <f>IF(C251&gt;0.01,SUM($D$56:D251),0)</f>
        <v>0</v>
      </c>
    </row>
    <row r="252" spans="2:9" x14ac:dyDescent="0.25">
      <c r="B252" s="16">
        <f t="shared" si="24"/>
        <v>197</v>
      </c>
      <c r="C252" s="12">
        <f t="shared" si="20"/>
        <v>0</v>
      </c>
      <c r="D252" s="12">
        <f t="shared" si="21"/>
        <v>0</v>
      </c>
      <c r="E252" s="12">
        <f t="shared" si="22"/>
        <v>0</v>
      </c>
      <c r="F252" s="12">
        <f t="shared" si="23"/>
        <v>-2.6011548470705748E-10</v>
      </c>
      <c r="G252" s="12">
        <f t="shared" si="19"/>
        <v>100000.00000000026</v>
      </c>
      <c r="H252" s="12">
        <f>SUM(D253:$D$415)</f>
        <v>0</v>
      </c>
      <c r="I252" s="12">
        <f>IF(C252&gt;0.01,SUM($D$56:D252),0)</f>
        <v>0</v>
      </c>
    </row>
    <row r="253" spans="2:9" x14ac:dyDescent="0.25">
      <c r="B253" s="16">
        <f t="shared" si="24"/>
        <v>198</v>
      </c>
      <c r="C253" s="12">
        <f t="shared" si="20"/>
        <v>0</v>
      </c>
      <c r="D253" s="12">
        <f t="shared" si="21"/>
        <v>0</v>
      </c>
      <c r="E253" s="12">
        <f t="shared" si="22"/>
        <v>0</v>
      </c>
      <c r="F253" s="12">
        <f t="shared" si="23"/>
        <v>-2.6011548470705748E-10</v>
      </c>
      <c r="G253" s="12">
        <f t="shared" si="19"/>
        <v>100000.00000000026</v>
      </c>
      <c r="H253" s="12">
        <f>SUM(D254:$D$415)</f>
        <v>0</v>
      </c>
      <c r="I253" s="12">
        <f>IF(C253&gt;0.01,SUM($D$56:D253),0)</f>
        <v>0</v>
      </c>
    </row>
    <row r="254" spans="2:9" x14ac:dyDescent="0.25">
      <c r="B254" s="16">
        <f t="shared" si="24"/>
        <v>199</v>
      </c>
      <c r="C254" s="12">
        <f t="shared" si="20"/>
        <v>0</v>
      </c>
      <c r="D254" s="12">
        <f t="shared" si="21"/>
        <v>0</v>
      </c>
      <c r="E254" s="12">
        <f t="shared" si="22"/>
        <v>0</v>
      </c>
      <c r="F254" s="12">
        <f t="shared" si="23"/>
        <v>-2.6011548470705748E-10</v>
      </c>
      <c r="G254" s="12">
        <f t="shared" si="19"/>
        <v>100000.00000000026</v>
      </c>
      <c r="H254" s="12">
        <f>SUM(D255:$D$415)</f>
        <v>0</v>
      </c>
      <c r="I254" s="12">
        <f>IF(C254&gt;0.01,SUM($D$56:D254),0)</f>
        <v>0</v>
      </c>
    </row>
    <row r="255" spans="2:9" x14ac:dyDescent="0.25">
      <c r="B255" s="16">
        <f t="shared" si="24"/>
        <v>200</v>
      </c>
      <c r="C255" s="12">
        <f t="shared" si="20"/>
        <v>0</v>
      </c>
      <c r="D255" s="12">
        <f t="shared" si="21"/>
        <v>0</v>
      </c>
      <c r="E255" s="12">
        <f t="shared" si="22"/>
        <v>0</v>
      </c>
      <c r="F255" s="12">
        <f t="shared" si="23"/>
        <v>-2.6011548470705748E-10</v>
      </c>
      <c r="G255" s="12">
        <f t="shared" si="19"/>
        <v>100000.00000000026</v>
      </c>
      <c r="H255" s="12">
        <f>SUM(D256:$D$415)</f>
        <v>0</v>
      </c>
      <c r="I255" s="12">
        <f>IF(C255&gt;0.01,SUM($D$56:D255),0)</f>
        <v>0</v>
      </c>
    </row>
    <row r="256" spans="2:9" x14ac:dyDescent="0.25">
      <c r="B256" s="16">
        <f t="shared" si="24"/>
        <v>201</v>
      </c>
      <c r="C256" s="12">
        <f t="shared" si="20"/>
        <v>0</v>
      </c>
      <c r="D256" s="12">
        <f t="shared" si="21"/>
        <v>0</v>
      </c>
      <c r="E256" s="12">
        <f t="shared" si="22"/>
        <v>0</v>
      </c>
      <c r="F256" s="12">
        <f t="shared" si="23"/>
        <v>-2.6011548470705748E-10</v>
      </c>
      <c r="G256" s="12">
        <f t="shared" si="19"/>
        <v>100000.00000000026</v>
      </c>
      <c r="H256" s="12">
        <f>SUM(D257:$D$415)</f>
        <v>0</v>
      </c>
      <c r="I256" s="12">
        <f>IF(C256&gt;0.01,SUM($D$56:D256),0)</f>
        <v>0</v>
      </c>
    </row>
    <row r="257" spans="2:9" x14ac:dyDescent="0.25">
      <c r="B257" s="16">
        <f t="shared" si="24"/>
        <v>202</v>
      </c>
      <c r="C257" s="12">
        <f t="shared" si="20"/>
        <v>0</v>
      </c>
      <c r="D257" s="12">
        <f t="shared" si="21"/>
        <v>0</v>
      </c>
      <c r="E257" s="12">
        <f t="shared" si="22"/>
        <v>0</v>
      </c>
      <c r="F257" s="12">
        <f t="shared" si="23"/>
        <v>-2.6011548470705748E-10</v>
      </c>
      <c r="G257" s="12">
        <f t="shared" si="19"/>
        <v>100000.00000000026</v>
      </c>
      <c r="H257" s="12">
        <f>SUM(D258:$D$415)</f>
        <v>0</v>
      </c>
      <c r="I257" s="12">
        <f>IF(C257&gt;0.01,SUM($D$56:D257),0)</f>
        <v>0</v>
      </c>
    </row>
    <row r="258" spans="2:9" x14ac:dyDescent="0.25">
      <c r="B258" s="16">
        <f t="shared" si="24"/>
        <v>203</v>
      </c>
      <c r="C258" s="12">
        <f t="shared" si="20"/>
        <v>0</v>
      </c>
      <c r="D258" s="12">
        <f t="shared" si="21"/>
        <v>0</v>
      </c>
      <c r="E258" s="12">
        <f t="shared" si="22"/>
        <v>0</v>
      </c>
      <c r="F258" s="12">
        <f t="shared" si="23"/>
        <v>-2.6011548470705748E-10</v>
      </c>
      <c r="G258" s="12">
        <f t="shared" si="19"/>
        <v>100000.00000000026</v>
      </c>
      <c r="H258" s="12">
        <f>SUM(D259:$D$415)</f>
        <v>0</v>
      </c>
      <c r="I258" s="12">
        <f>IF(C258&gt;0.01,SUM($D$56:D258),0)</f>
        <v>0</v>
      </c>
    </row>
    <row r="259" spans="2:9" x14ac:dyDescent="0.25">
      <c r="B259" s="16">
        <f t="shared" si="24"/>
        <v>204</v>
      </c>
      <c r="C259" s="12">
        <f t="shared" si="20"/>
        <v>0</v>
      </c>
      <c r="D259" s="12">
        <f t="shared" si="21"/>
        <v>0</v>
      </c>
      <c r="E259" s="12">
        <f t="shared" si="22"/>
        <v>0</v>
      </c>
      <c r="F259" s="12">
        <f t="shared" si="23"/>
        <v>-2.6011548470705748E-10</v>
      </c>
      <c r="G259" s="12">
        <f t="shared" si="19"/>
        <v>100000.00000000026</v>
      </c>
      <c r="H259" s="12">
        <f>SUM(D260:$D$415)</f>
        <v>0</v>
      </c>
      <c r="I259" s="12">
        <f>IF(C259&gt;0.01,SUM($D$56:D259),0)</f>
        <v>0</v>
      </c>
    </row>
    <row r="260" spans="2:9" x14ac:dyDescent="0.25">
      <c r="B260" s="16">
        <f t="shared" si="24"/>
        <v>205</v>
      </c>
      <c r="C260" s="12">
        <f t="shared" si="20"/>
        <v>0</v>
      </c>
      <c r="D260" s="12">
        <f t="shared" si="21"/>
        <v>0</v>
      </c>
      <c r="E260" s="12">
        <f t="shared" si="22"/>
        <v>0</v>
      </c>
      <c r="F260" s="12">
        <f t="shared" si="23"/>
        <v>-2.6011548470705748E-10</v>
      </c>
      <c r="G260" s="12">
        <f t="shared" si="19"/>
        <v>100000.00000000026</v>
      </c>
      <c r="H260" s="12">
        <f>SUM(D261:$D$415)</f>
        <v>0</v>
      </c>
      <c r="I260" s="12">
        <f>IF(C260&gt;0.01,SUM($D$56:D260),0)</f>
        <v>0</v>
      </c>
    </row>
    <row r="261" spans="2:9" x14ac:dyDescent="0.25">
      <c r="B261" s="16">
        <f t="shared" si="24"/>
        <v>206</v>
      </c>
      <c r="C261" s="12">
        <f t="shared" si="20"/>
        <v>0</v>
      </c>
      <c r="D261" s="12">
        <f t="shared" si="21"/>
        <v>0</v>
      </c>
      <c r="E261" s="12">
        <f t="shared" si="22"/>
        <v>0</v>
      </c>
      <c r="F261" s="12">
        <f t="shared" si="23"/>
        <v>-2.6011548470705748E-10</v>
      </c>
      <c r="G261" s="12">
        <f t="shared" si="19"/>
        <v>100000.00000000026</v>
      </c>
      <c r="H261" s="12">
        <f>SUM(D262:$D$415)</f>
        <v>0</v>
      </c>
      <c r="I261" s="12">
        <f>IF(C261&gt;0.01,SUM($D$56:D261),0)</f>
        <v>0</v>
      </c>
    </row>
    <row r="262" spans="2:9" x14ac:dyDescent="0.25">
      <c r="B262" s="16">
        <f t="shared" si="24"/>
        <v>207</v>
      </c>
      <c r="C262" s="12">
        <f t="shared" si="20"/>
        <v>0</v>
      </c>
      <c r="D262" s="12">
        <f t="shared" si="21"/>
        <v>0</v>
      </c>
      <c r="E262" s="12">
        <f t="shared" si="22"/>
        <v>0</v>
      </c>
      <c r="F262" s="12">
        <f t="shared" si="23"/>
        <v>-2.6011548470705748E-10</v>
      </c>
      <c r="G262" s="12">
        <f t="shared" si="19"/>
        <v>100000.00000000026</v>
      </c>
      <c r="H262" s="12">
        <f>SUM(D263:$D$415)</f>
        <v>0</v>
      </c>
      <c r="I262" s="12">
        <f>IF(C262&gt;0.01,SUM($D$56:D262),0)</f>
        <v>0</v>
      </c>
    </row>
    <row r="263" spans="2:9" x14ac:dyDescent="0.25">
      <c r="B263" s="16">
        <f t="shared" si="24"/>
        <v>208</v>
      </c>
      <c r="C263" s="12">
        <f t="shared" si="20"/>
        <v>0</v>
      </c>
      <c r="D263" s="12">
        <f t="shared" si="21"/>
        <v>0</v>
      </c>
      <c r="E263" s="12">
        <f t="shared" si="22"/>
        <v>0</v>
      </c>
      <c r="F263" s="12">
        <f t="shared" si="23"/>
        <v>-2.6011548470705748E-10</v>
      </c>
      <c r="G263" s="12">
        <f t="shared" si="19"/>
        <v>100000.00000000026</v>
      </c>
      <c r="H263" s="12">
        <f>SUM(D264:$D$415)</f>
        <v>0</v>
      </c>
      <c r="I263" s="12">
        <f>IF(C263&gt;0.01,SUM($D$56:D263),0)</f>
        <v>0</v>
      </c>
    </row>
    <row r="264" spans="2:9" x14ac:dyDescent="0.25">
      <c r="B264" s="16">
        <f t="shared" si="24"/>
        <v>209</v>
      </c>
      <c r="C264" s="12">
        <f t="shared" si="20"/>
        <v>0</v>
      </c>
      <c r="D264" s="12">
        <f t="shared" si="21"/>
        <v>0</v>
      </c>
      <c r="E264" s="12">
        <f t="shared" si="22"/>
        <v>0</v>
      </c>
      <c r="F264" s="12">
        <f t="shared" si="23"/>
        <v>-2.6011548470705748E-10</v>
      </c>
      <c r="G264" s="12">
        <f t="shared" si="19"/>
        <v>100000.00000000026</v>
      </c>
      <c r="H264" s="12">
        <f>SUM(D265:$D$415)</f>
        <v>0</v>
      </c>
      <c r="I264" s="12">
        <f>IF(C264&gt;0.01,SUM($D$56:D264),0)</f>
        <v>0</v>
      </c>
    </row>
    <row r="265" spans="2:9" x14ac:dyDescent="0.25">
      <c r="B265" s="16">
        <f t="shared" si="24"/>
        <v>210</v>
      </c>
      <c r="C265" s="12">
        <f t="shared" si="20"/>
        <v>0</v>
      </c>
      <c r="D265" s="12">
        <f t="shared" si="21"/>
        <v>0</v>
      </c>
      <c r="E265" s="12">
        <f t="shared" si="22"/>
        <v>0</v>
      </c>
      <c r="F265" s="12">
        <f t="shared" si="23"/>
        <v>-2.6011548470705748E-10</v>
      </c>
      <c r="G265" s="12">
        <f t="shared" si="19"/>
        <v>100000.00000000026</v>
      </c>
      <c r="H265" s="12">
        <f>SUM(D266:$D$415)</f>
        <v>0</v>
      </c>
      <c r="I265" s="12">
        <f>IF(C265&gt;0.01,SUM($D$56:D265),0)</f>
        <v>0</v>
      </c>
    </row>
    <row r="266" spans="2:9" x14ac:dyDescent="0.25">
      <c r="B266" s="16">
        <f t="shared" si="24"/>
        <v>211</v>
      </c>
      <c r="C266" s="12">
        <f t="shared" si="20"/>
        <v>0</v>
      </c>
      <c r="D266" s="12">
        <f t="shared" si="21"/>
        <v>0</v>
      </c>
      <c r="E266" s="12">
        <f t="shared" si="22"/>
        <v>0</v>
      </c>
      <c r="F266" s="12">
        <f t="shared" si="23"/>
        <v>-2.6011548470705748E-10</v>
      </c>
      <c r="G266" s="12">
        <f t="shared" si="19"/>
        <v>100000.00000000026</v>
      </c>
      <c r="H266" s="12">
        <f>SUM(D267:$D$415)</f>
        <v>0</v>
      </c>
      <c r="I266" s="12">
        <f>IF(C266&gt;0.01,SUM($D$56:D266),0)</f>
        <v>0</v>
      </c>
    </row>
    <row r="267" spans="2:9" x14ac:dyDescent="0.25">
      <c r="B267" s="16">
        <f t="shared" si="24"/>
        <v>212</v>
      </c>
      <c r="C267" s="12">
        <f t="shared" si="20"/>
        <v>0</v>
      </c>
      <c r="D267" s="12">
        <f t="shared" si="21"/>
        <v>0</v>
      </c>
      <c r="E267" s="12">
        <f t="shared" si="22"/>
        <v>0</v>
      </c>
      <c r="F267" s="12">
        <f t="shared" si="23"/>
        <v>-2.6011548470705748E-10</v>
      </c>
      <c r="G267" s="12">
        <f t="shared" si="19"/>
        <v>100000.00000000026</v>
      </c>
      <c r="H267" s="12">
        <f>SUM(D268:$D$415)</f>
        <v>0</v>
      </c>
      <c r="I267" s="12">
        <f>IF(C267&gt;0.01,SUM($D$56:D267),0)</f>
        <v>0</v>
      </c>
    </row>
    <row r="268" spans="2:9" x14ac:dyDescent="0.25">
      <c r="B268" s="16">
        <f t="shared" si="24"/>
        <v>213</v>
      </c>
      <c r="C268" s="12">
        <f t="shared" si="20"/>
        <v>0</v>
      </c>
      <c r="D268" s="12">
        <f t="shared" si="21"/>
        <v>0</v>
      </c>
      <c r="E268" s="12">
        <f t="shared" si="22"/>
        <v>0</v>
      </c>
      <c r="F268" s="12">
        <f t="shared" si="23"/>
        <v>-2.6011548470705748E-10</v>
      </c>
      <c r="G268" s="12">
        <f t="shared" si="19"/>
        <v>100000.00000000026</v>
      </c>
      <c r="H268" s="12">
        <f>SUM(D269:$D$415)</f>
        <v>0</v>
      </c>
      <c r="I268" s="12">
        <f>IF(C268&gt;0.01,SUM($D$56:D268),0)</f>
        <v>0</v>
      </c>
    </row>
    <row r="269" spans="2:9" x14ac:dyDescent="0.25">
      <c r="B269" s="16">
        <f t="shared" si="24"/>
        <v>214</v>
      </c>
      <c r="C269" s="12">
        <f t="shared" si="20"/>
        <v>0</v>
      </c>
      <c r="D269" s="12">
        <f t="shared" si="21"/>
        <v>0</v>
      </c>
      <c r="E269" s="12">
        <f t="shared" si="22"/>
        <v>0</v>
      </c>
      <c r="F269" s="12">
        <f t="shared" si="23"/>
        <v>-2.6011548470705748E-10</v>
      </c>
      <c r="G269" s="12">
        <f t="shared" si="19"/>
        <v>100000.00000000026</v>
      </c>
      <c r="H269" s="12">
        <f>SUM(D270:$D$415)</f>
        <v>0</v>
      </c>
      <c r="I269" s="12">
        <f>IF(C269&gt;0.01,SUM($D$56:D269),0)</f>
        <v>0</v>
      </c>
    </row>
    <row r="270" spans="2:9" x14ac:dyDescent="0.25">
      <c r="B270" s="16">
        <f t="shared" si="24"/>
        <v>215</v>
      </c>
      <c r="C270" s="12">
        <f t="shared" si="20"/>
        <v>0</v>
      </c>
      <c r="D270" s="12">
        <f t="shared" si="21"/>
        <v>0</v>
      </c>
      <c r="E270" s="12">
        <f t="shared" si="22"/>
        <v>0</v>
      </c>
      <c r="F270" s="12">
        <f t="shared" si="23"/>
        <v>-2.6011548470705748E-10</v>
      </c>
      <c r="G270" s="12">
        <f t="shared" si="19"/>
        <v>100000.00000000026</v>
      </c>
      <c r="H270" s="12">
        <f>SUM(D271:$D$415)</f>
        <v>0</v>
      </c>
      <c r="I270" s="12">
        <f>IF(C270&gt;0.01,SUM($D$56:D270),0)</f>
        <v>0</v>
      </c>
    </row>
    <row r="271" spans="2:9" x14ac:dyDescent="0.25">
      <c r="B271" s="16">
        <f t="shared" si="24"/>
        <v>216</v>
      </c>
      <c r="C271" s="12">
        <f t="shared" si="20"/>
        <v>0</v>
      </c>
      <c r="D271" s="12">
        <f t="shared" si="21"/>
        <v>0</v>
      </c>
      <c r="E271" s="12">
        <f t="shared" si="22"/>
        <v>0</v>
      </c>
      <c r="F271" s="12">
        <f t="shared" si="23"/>
        <v>-2.6011548470705748E-10</v>
      </c>
      <c r="G271" s="12">
        <f t="shared" si="19"/>
        <v>100000.00000000026</v>
      </c>
      <c r="H271" s="12">
        <f>SUM(D272:$D$415)</f>
        <v>0</v>
      </c>
      <c r="I271" s="12">
        <f>IF(C271&gt;0.01,SUM($D$56:D271),0)</f>
        <v>0</v>
      </c>
    </row>
    <row r="272" spans="2:9" x14ac:dyDescent="0.25">
      <c r="B272" s="16">
        <f t="shared" si="24"/>
        <v>217</v>
      </c>
      <c r="C272" s="12">
        <f t="shared" si="20"/>
        <v>0</v>
      </c>
      <c r="D272" s="12">
        <f t="shared" si="21"/>
        <v>0</v>
      </c>
      <c r="E272" s="12">
        <f t="shared" si="22"/>
        <v>0</v>
      </c>
      <c r="F272" s="12">
        <f t="shared" si="23"/>
        <v>-2.6011548470705748E-10</v>
      </c>
      <c r="G272" s="12">
        <f t="shared" si="19"/>
        <v>100000.00000000026</v>
      </c>
      <c r="H272" s="12">
        <f>SUM(D273:$D$415)</f>
        <v>0</v>
      </c>
      <c r="I272" s="12">
        <f>IF(C272&gt;0.01,SUM($D$56:D272),0)</f>
        <v>0</v>
      </c>
    </row>
    <row r="273" spans="2:9" x14ac:dyDescent="0.25">
      <c r="B273" s="16">
        <f t="shared" si="24"/>
        <v>218</v>
      </c>
      <c r="C273" s="12">
        <f t="shared" si="20"/>
        <v>0</v>
      </c>
      <c r="D273" s="12">
        <f t="shared" si="21"/>
        <v>0</v>
      </c>
      <c r="E273" s="12">
        <f t="shared" si="22"/>
        <v>0</v>
      </c>
      <c r="F273" s="12">
        <f t="shared" si="23"/>
        <v>-2.6011548470705748E-10</v>
      </c>
      <c r="G273" s="12">
        <f t="shared" si="19"/>
        <v>100000.00000000026</v>
      </c>
      <c r="H273" s="12">
        <f>SUM(D274:$D$415)</f>
        <v>0</v>
      </c>
      <c r="I273" s="12">
        <f>IF(C273&gt;0.01,SUM($D$56:D273),0)</f>
        <v>0</v>
      </c>
    </row>
    <row r="274" spans="2:9" x14ac:dyDescent="0.25">
      <c r="B274" s="16">
        <f t="shared" si="24"/>
        <v>219</v>
      </c>
      <c r="C274" s="12">
        <f t="shared" si="20"/>
        <v>0</v>
      </c>
      <c r="D274" s="12">
        <f t="shared" si="21"/>
        <v>0</v>
      </c>
      <c r="E274" s="12">
        <f t="shared" si="22"/>
        <v>0</v>
      </c>
      <c r="F274" s="12">
        <f t="shared" si="23"/>
        <v>-2.6011548470705748E-10</v>
      </c>
      <c r="G274" s="12">
        <f t="shared" si="19"/>
        <v>100000.00000000026</v>
      </c>
      <c r="H274" s="12">
        <f>SUM(D275:$D$415)</f>
        <v>0</v>
      </c>
      <c r="I274" s="12">
        <f>IF(C274&gt;0.01,SUM($D$56:D274),0)</f>
        <v>0</v>
      </c>
    </row>
    <row r="275" spans="2:9" x14ac:dyDescent="0.25">
      <c r="B275" s="16">
        <f t="shared" si="24"/>
        <v>220</v>
      </c>
      <c r="C275" s="12">
        <f t="shared" si="20"/>
        <v>0</v>
      </c>
      <c r="D275" s="12">
        <f t="shared" si="21"/>
        <v>0</v>
      </c>
      <c r="E275" s="12">
        <f t="shared" si="22"/>
        <v>0</v>
      </c>
      <c r="F275" s="12">
        <f t="shared" si="23"/>
        <v>-2.6011548470705748E-10</v>
      </c>
      <c r="G275" s="12">
        <f t="shared" si="19"/>
        <v>100000.00000000026</v>
      </c>
      <c r="H275" s="12">
        <f>SUM(D276:$D$415)</f>
        <v>0</v>
      </c>
      <c r="I275" s="12">
        <f>IF(C275&gt;0.01,SUM($D$56:D275),0)</f>
        <v>0</v>
      </c>
    </row>
    <row r="276" spans="2:9" x14ac:dyDescent="0.25">
      <c r="B276" s="16">
        <f t="shared" si="24"/>
        <v>221</v>
      </c>
      <c r="C276" s="12">
        <f t="shared" si="20"/>
        <v>0</v>
      </c>
      <c r="D276" s="12">
        <f t="shared" si="21"/>
        <v>0</v>
      </c>
      <c r="E276" s="12">
        <f t="shared" si="22"/>
        <v>0</v>
      </c>
      <c r="F276" s="12">
        <f t="shared" si="23"/>
        <v>-2.6011548470705748E-10</v>
      </c>
      <c r="G276" s="12">
        <f t="shared" si="19"/>
        <v>100000.00000000026</v>
      </c>
      <c r="H276" s="12">
        <f>SUM(D277:$D$415)</f>
        <v>0</v>
      </c>
      <c r="I276" s="12">
        <f>IF(C276&gt;0.01,SUM($D$56:D276),0)</f>
        <v>0</v>
      </c>
    </row>
    <row r="277" spans="2:9" x14ac:dyDescent="0.25">
      <c r="B277" s="16">
        <f t="shared" si="24"/>
        <v>222</v>
      </c>
      <c r="C277" s="12">
        <f t="shared" si="20"/>
        <v>0</v>
      </c>
      <c r="D277" s="12">
        <f t="shared" si="21"/>
        <v>0</v>
      </c>
      <c r="E277" s="12">
        <f t="shared" si="22"/>
        <v>0</v>
      </c>
      <c r="F277" s="12">
        <f t="shared" si="23"/>
        <v>-2.6011548470705748E-10</v>
      </c>
      <c r="G277" s="12">
        <f t="shared" si="19"/>
        <v>100000.00000000026</v>
      </c>
      <c r="H277" s="12">
        <f>SUM(D278:$D$415)</f>
        <v>0</v>
      </c>
      <c r="I277" s="12">
        <f>IF(C277&gt;0.01,SUM($D$56:D277),0)</f>
        <v>0</v>
      </c>
    </row>
    <row r="278" spans="2:9" x14ac:dyDescent="0.25">
      <c r="B278" s="16">
        <f t="shared" si="24"/>
        <v>223</v>
      </c>
      <c r="C278" s="12">
        <f t="shared" si="20"/>
        <v>0</v>
      </c>
      <c r="D278" s="12">
        <f t="shared" si="21"/>
        <v>0</v>
      </c>
      <c r="E278" s="12">
        <f t="shared" si="22"/>
        <v>0</v>
      </c>
      <c r="F278" s="12">
        <f t="shared" si="23"/>
        <v>-2.6011548470705748E-10</v>
      </c>
      <c r="G278" s="12">
        <f t="shared" si="19"/>
        <v>100000.00000000026</v>
      </c>
      <c r="H278" s="12">
        <f>SUM(D279:$D$415)</f>
        <v>0</v>
      </c>
      <c r="I278" s="12">
        <f>IF(C278&gt;0.01,SUM($D$56:D278),0)</f>
        <v>0</v>
      </c>
    </row>
    <row r="279" spans="2:9" x14ac:dyDescent="0.25">
      <c r="B279" s="16">
        <f t="shared" si="24"/>
        <v>224</v>
      </c>
      <c r="C279" s="12">
        <f t="shared" si="20"/>
        <v>0</v>
      </c>
      <c r="D279" s="12">
        <f t="shared" si="21"/>
        <v>0</v>
      </c>
      <c r="E279" s="12">
        <f t="shared" si="22"/>
        <v>0</v>
      </c>
      <c r="F279" s="12">
        <f t="shared" si="23"/>
        <v>-2.6011548470705748E-10</v>
      </c>
      <c r="G279" s="12">
        <f t="shared" si="19"/>
        <v>100000.00000000026</v>
      </c>
      <c r="H279" s="12">
        <f>SUM(D280:$D$415)</f>
        <v>0</v>
      </c>
      <c r="I279" s="12">
        <f>IF(C279&gt;0.01,SUM($D$56:D279),0)</f>
        <v>0</v>
      </c>
    </row>
    <row r="280" spans="2:9" x14ac:dyDescent="0.25">
      <c r="B280" s="16">
        <f t="shared" si="24"/>
        <v>225</v>
      </c>
      <c r="C280" s="12">
        <f t="shared" si="20"/>
        <v>0</v>
      </c>
      <c r="D280" s="12">
        <f t="shared" si="21"/>
        <v>0</v>
      </c>
      <c r="E280" s="12">
        <f t="shared" si="22"/>
        <v>0</v>
      </c>
      <c r="F280" s="12">
        <f t="shared" si="23"/>
        <v>-2.6011548470705748E-10</v>
      </c>
      <c r="G280" s="12">
        <f t="shared" si="19"/>
        <v>100000.00000000026</v>
      </c>
      <c r="H280" s="12">
        <f>SUM(D281:$D$415)</f>
        <v>0</v>
      </c>
      <c r="I280" s="12">
        <f>IF(C280&gt;0.01,SUM($D$56:D280),0)</f>
        <v>0</v>
      </c>
    </row>
    <row r="281" spans="2:9" x14ac:dyDescent="0.25">
      <c r="B281" s="16">
        <f t="shared" si="24"/>
        <v>226</v>
      </c>
      <c r="C281" s="12">
        <f t="shared" si="20"/>
        <v>0</v>
      </c>
      <c r="D281" s="12">
        <f t="shared" si="21"/>
        <v>0</v>
      </c>
      <c r="E281" s="12">
        <f t="shared" si="22"/>
        <v>0</v>
      </c>
      <c r="F281" s="12">
        <f t="shared" si="23"/>
        <v>-2.6011548470705748E-10</v>
      </c>
      <c r="G281" s="12">
        <f t="shared" si="19"/>
        <v>100000.00000000026</v>
      </c>
      <c r="H281" s="12">
        <f>SUM(D282:$D$415)</f>
        <v>0</v>
      </c>
      <c r="I281" s="12">
        <f>IF(C281&gt;0.01,SUM($D$56:D281),0)</f>
        <v>0</v>
      </c>
    </row>
    <row r="282" spans="2:9" x14ac:dyDescent="0.25">
      <c r="B282" s="16">
        <f t="shared" si="24"/>
        <v>227</v>
      </c>
      <c r="C282" s="12">
        <f t="shared" si="20"/>
        <v>0</v>
      </c>
      <c r="D282" s="12">
        <f t="shared" si="21"/>
        <v>0</v>
      </c>
      <c r="E282" s="12">
        <f t="shared" si="22"/>
        <v>0</v>
      </c>
      <c r="F282" s="12">
        <f t="shared" si="23"/>
        <v>-2.6011548470705748E-10</v>
      </c>
      <c r="G282" s="12">
        <f t="shared" si="19"/>
        <v>100000.00000000026</v>
      </c>
      <c r="H282" s="12">
        <f>SUM(D283:$D$415)</f>
        <v>0</v>
      </c>
      <c r="I282" s="12">
        <f>IF(C282&gt;0.01,SUM($D$56:D282),0)</f>
        <v>0</v>
      </c>
    </row>
    <row r="283" spans="2:9" x14ac:dyDescent="0.25">
      <c r="B283" s="16">
        <f t="shared" si="24"/>
        <v>228</v>
      </c>
      <c r="C283" s="12">
        <f t="shared" si="20"/>
        <v>0</v>
      </c>
      <c r="D283" s="12">
        <f t="shared" si="21"/>
        <v>0</v>
      </c>
      <c r="E283" s="12">
        <f t="shared" si="22"/>
        <v>0</v>
      </c>
      <c r="F283" s="12">
        <f t="shared" si="23"/>
        <v>-2.6011548470705748E-10</v>
      </c>
      <c r="G283" s="12">
        <f t="shared" si="19"/>
        <v>100000.00000000026</v>
      </c>
      <c r="H283" s="12">
        <f>SUM(D284:$D$415)</f>
        <v>0</v>
      </c>
      <c r="I283" s="12">
        <f>IF(C283&gt;0.01,SUM($D$56:D283),0)</f>
        <v>0</v>
      </c>
    </row>
    <row r="284" spans="2:9" x14ac:dyDescent="0.25">
      <c r="B284" s="16">
        <f t="shared" si="24"/>
        <v>229</v>
      </c>
      <c r="C284" s="12">
        <f t="shared" si="20"/>
        <v>0</v>
      </c>
      <c r="D284" s="12">
        <f t="shared" si="21"/>
        <v>0</v>
      </c>
      <c r="E284" s="12">
        <f t="shared" si="22"/>
        <v>0</v>
      </c>
      <c r="F284" s="12">
        <f t="shared" si="23"/>
        <v>-2.6011548470705748E-10</v>
      </c>
      <c r="G284" s="12">
        <f t="shared" si="19"/>
        <v>100000.00000000026</v>
      </c>
      <c r="H284" s="12">
        <f>SUM(D285:$D$415)</f>
        <v>0</v>
      </c>
      <c r="I284" s="12">
        <f>IF(C284&gt;0.01,SUM($D$56:D284),0)</f>
        <v>0</v>
      </c>
    </row>
    <row r="285" spans="2:9" x14ac:dyDescent="0.25">
      <c r="B285" s="16">
        <f t="shared" si="24"/>
        <v>230</v>
      </c>
      <c r="C285" s="12">
        <f t="shared" si="20"/>
        <v>0</v>
      </c>
      <c r="D285" s="12">
        <f t="shared" si="21"/>
        <v>0</v>
      </c>
      <c r="E285" s="12">
        <f t="shared" si="22"/>
        <v>0</v>
      </c>
      <c r="F285" s="12">
        <f t="shared" si="23"/>
        <v>-2.6011548470705748E-10</v>
      </c>
      <c r="G285" s="12">
        <f t="shared" si="19"/>
        <v>100000.00000000026</v>
      </c>
      <c r="H285" s="12">
        <f>SUM(D286:$D$415)</f>
        <v>0</v>
      </c>
      <c r="I285" s="12">
        <f>IF(C285&gt;0.01,SUM($D$56:D285),0)</f>
        <v>0</v>
      </c>
    </row>
    <row r="286" spans="2:9" x14ac:dyDescent="0.25">
      <c r="B286" s="16">
        <f t="shared" si="24"/>
        <v>231</v>
      </c>
      <c r="C286" s="12">
        <f t="shared" si="20"/>
        <v>0</v>
      </c>
      <c r="D286" s="12">
        <f t="shared" si="21"/>
        <v>0</v>
      </c>
      <c r="E286" s="12">
        <f t="shared" si="22"/>
        <v>0</v>
      </c>
      <c r="F286" s="12">
        <f t="shared" si="23"/>
        <v>-2.6011548470705748E-10</v>
      </c>
      <c r="G286" s="12">
        <f t="shared" si="19"/>
        <v>100000.00000000026</v>
      </c>
      <c r="H286" s="12">
        <f>SUM(D287:$D$415)</f>
        <v>0</v>
      </c>
      <c r="I286" s="12">
        <f>IF(C286&gt;0.01,SUM($D$56:D286),0)</f>
        <v>0</v>
      </c>
    </row>
    <row r="287" spans="2:9" x14ac:dyDescent="0.25">
      <c r="B287" s="16">
        <f t="shared" si="24"/>
        <v>232</v>
      </c>
      <c r="C287" s="12">
        <f t="shared" si="20"/>
        <v>0</v>
      </c>
      <c r="D287" s="12">
        <f t="shared" si="21"/>
        <v>0</v>
      </c>
      <c r="E287" s="12">
        <f t="shared" si="22"/>
        <v>0</v>
      </c>
      <c r="F287" s="12">
        <f t="shared" si="23"/>
        <v>-2.6011548470705748E-10</v>
      </c>
      <c r="G287" s="12">
        <f t="shared" si="19"/>
        <v>100000.00000000026</v>
      </c>
      <c r="H287" s="12">
        <f>SUM(D288:$D$415)</f>
        <v>0</v>
      </c>
      <c r="I287" s="12">
        <f>IF(C287&gt;0.01,SUM($D$56:D287),0)</f>
        <v>0</v>
      </c>
    </row>
    <row r="288" spans="2:9" x14ac:dyDescent="0.25">
      <c r="B288" s="16">
        <f t="shared" si="24"/>
        <v>233</v>
      </c>
      <c r="C288" s="12">
        <f t="shared" si="20"/>
        <v>0</v>
      </c>
      <c r="D288" s="12">
        <f t="shared" si="21"/>
        <v>0</v>
      </c>
      <c r="E288" s="12">
        <f t="shared" si="22"/>
        <v>0</v>
      </c>
      <c r="F288" s="12">
        <f t="shared" si="23"/>
        <v>-2.6011548470705748E-10</v>
      </c>
      <c r="G288" s="12">
        <f t="shared" si="19"/>
        <v>100000.00000000026</v>
      </c>
      <c r="H288" s="12">
        <f>SUM(D289:$D$415)</f>
        <v>0</v>
      </c>
      <c r="I288" s="12">
        <f>IF(C288&gt;0.01,SUM($D$56:D288),0)</f>
        <v>0</v>
      </c>
    </row>
    <row r="289" spans="2:9" x14ac:dyDescent="0.25">
      <c r="B289" s="16">
        <f t="shared" si="24"/>
        <v>234</v>
      </c>
      <c r="C289" s="12">
        <f t="shared" si="20"/>
        <v>0</v>
      </c>
      <c r="D289" s="12">
        <f t="shared" si="21"/>
        <v>0</v>
      </c>
      <c r="E289" s="12">
        <f t="shared" si="22"/>
        <v>0</v>
      </c>
      <c r="F289" s="12">
        <f t="shared" si="23"/>
        <v>-2.6011548470705748E-10</v>
      </c>
      <c r="G289" s="12">
        <f t="shared" si="19"/>
        <v>100000.00000000026</v>
      </c>
      <c r="H289" s="12">
        <f>SUM(D290:$D$415)</f>
        <v>0</v>
      </c>
      <c r="I289" s="12">
        <f>IF(C289&gt;0.01,SUM($D$56:D289),0)</f>
        <v>0</v>
      </c>
    </row>
    <row r="290" spans="2:9" x14ac:dyDescent="0.25">
      <c r="B290" s="16">
        <f t="shared" si="24"/>
        <v>235</v>
      </c>
      <c r="C290" s="12">
        <f t="shared" si="20"/>
        <v>0</v>
      </c>
      <c r="D290" s="12">
        <f t="shared" si="21"/>
        <v>0</v>
      </c>
      <c r="E290" s="12">
        <f t="shared" si="22"/>
        <v>0</v>
      </c>
      <c r="F290" s="12">
        <f t="shared" si="23"/>
        <v>-2.6011548470705748E-10</v>
      </c>
      <c r="G290" s="12">
        <f t="shared" si="19"/>
        <v>100000.00000000026</v>
      </c>
      <c r="H290" s="12">
        <f>SUM(D291:$D$415)</f>
        <v>0</v>
      </c>
      <c r="I290" s="12">
        <f>IF(C290&gt;0.01,SUM($D$56:D290),0)</f>
        <v>0</v>
      </c>
    </row>
    <row r="291" spans="2:9" x14ac:dyDescent="0.25">
      <c r="B291" s="16">
        <f t="shared" si="24"/>
        <v>236</v>
      </c>
      <c r="C291" s="12">
        <f t="shared" si="20"/>
        <v>0</v>
      </c>
      <c r="D291" s="12">
        <f t="shared" si="21"/>
        <v>0</v>
      </c>
      <c r="E291" s="12">
        <f t="shared" si="22"/>
        <v>0</v>
      </c>
      <c r="F291" s="12">
        <f t="shared" si="23"/>
        <v>-2.6011548470705748E-10</v>
      </c>
      <c r="G291" s="12">
        <f t="shared" si="19"/>
        <v>100000.00000000026</v>
      </c>
      <c r="H291" s="12">
        <f>SUM(D292:$D$415)</f>
        <v>0</v>
      </c>
      <c r="I291" s="12">
        <f>IF(C291&gt;0.01,SUM($D$56:D291),0)</f>
        <v>0</v>
      </c>
    </row>
    <row r="292" spans="2:9" x14ac:dyDescent="0.25">
      <c r="B292" s="16">
        <f t="shared" si="24"/>
        <v>237</v>
      </c>
      <c r="C292" s="12">
        <f t="shared" si="20"/>
        <v>0</v>
      </c>
      <c r="D292" s="12">
        <f t="shared" si="21"/>
        <v>0</v>
      </c>
      <c r="E292" s="12">
        <f t="shared" si="22"/>
        <v>0</v>
      </c>
      <c r="F292" s="12">
        <f t="shared" si="23"/>
        <v>-2.6011548470705748E-10</v>
      </c>
      <c r="G292" s="12">
        <f t="shared" si="19"/>
        <v>100000.00000000026</v>
      </c>
      <c r="H292" s="12">
        <f>SUM(D293:$D$415)</f>
        <v>0</v>
      </c>
      <c r="I292" s="12">
        <f>IF(C292&gt;0.01,SUM($D$56:D292),0)</f>
        <v>0</v>
      </c>
    </row>
    <row r="293" spans="2:9" x14ac:dyDescent="0.25">
      <c r="B293" s="16">
        <f t="shared" si="24"/>
        <v>238</v>
      </c>
      <c r="C293" s="12">
        <f t="shared" si="20"/>
        <v>0</v>
      </c>
      <c r="D293" s="12">
        <f t="shared" si="21"/>
        <v>0</v>
      </c>
      <c r="E293" s="12">
        <f t="shared" si="22"/>
        <v>0</v>
      </c>
      <c r="F293" s="12">
        <f t="shared" si="23"/>
        <v>-2.6011548470705748E-10</v>
      </c>
      <c r="G293" s="12">
        <f t="shared" si="19"/>
        <v>100000.00000000026</v>
      </c>
      <c r="H293" s="12">
        <f>SUM(D294:$D$415)</f>
        <v>0</v>
      </c>
      <c r="I293" s="12">
        <f>IF(C293&gt;0.01,SUM($D$56:D293),0)</f>
        <v>0</v>
      </c>
    </row>
    <row r="294" spans="2:9" x14ac:dyDescent="0.25">
      <c r="B294" s="16">
        <f t="shared" si="24"/>
        <v>239</v>
      </c>
      <c r="C294" s="12">
        <f t="shared" si="20"/>
        <v>0</v>
      </c>
      <c r="D294" s="12">
        <f t="shared" si="21"/>
        <v>0</v>
      </c>
      <c r="E294" s="12">
        <f t="shared" si="22"/>
        <v>0</v>
      </c>
      <c r="F294" s="12">
        <f t="shared" si="23"/>
        <v>-2.6011548470705748E-10</v>
      </c>
      <c r="G294" s="12">
        <f t="shared" si="19"/>
        <v>100000.00000000026</v>
      </c>
      <c r="H294" s="12">
        <f>SUM(D295:$D$415)</f>
        <v>0</v>
      </c>
      <c r="I294" s="12">
        <f>IF(C294&gt;0.01,SUM($D$56:D294),0)</f>
        <v>0</v>
      </c>
    </row>
    <row r="295" spans="2:9" x14ac:dyDescent="0.25">
      <c r="B295" s="16">
        <f t="shared" si="24"/>
        <v>240</v>
      </c>
      <c r="C295" s="12">
        <f t="shared" si="20"/>
        <v>0</v>
      </c>
      <c r="D295" s="12">
        <f t="shared" si="21"/>
        <v>0</v>
      </c>
      <c r="E295" s="12">
        <f t="shared" si="22"/>
        <v>0</v>
      </c>
      <c r="F295" s="12">
        <f t="shared" si="23"/>
        <v>-2.6011548470705748E-10</v>
      </c>
      <c r="G295" s="12">
        <f t="shared" si="19"/>
        <v>100000.00000000026</v>
      </c>
      <c r="H295" s="12">
        <f>SUM(D296:$D$415)</f>
        <v>0</v>
      </c>
      <c r="I295" s="12">
        <f>IF(C295&gt;0.01,SUM($D$56:D295),0)</f>
        <v>0</v>
      </c>
    </row>
    <row r="296" spans="2:9" x14ac:dyDescent="0.25">
      <c r="B296" s="16">
        <f t="shared" si="24"/>
        <v>241</v>
      </c>
      <c r="C296" s="12">
        <f t="shared" si="20"/>
        <v>0</v>
      </c>
      <c r="D296" s="12">
        <f t="shared" si="21"/>
        <v>0</v>
      </c>
      <c r="E296" s="12">
        <f t="shared" si="22"/>
        <v>0</v>
      </c>
      <c r="F296" s="12">
        <f t="shared" si="23"/>
        <v>-2.6011548470705748E-10</v>
      </c>
      <c r="G296" s="12">
        <f t="shared" si="19"/>
        <v>100000.00000000026</v>
      </c>
      <c r="H296" s="12">
        <f>SUM(D297:$D$415)</f>
        <v>0</v>
      </c>
      <c r="I296" s="12">
        <f>IF(C296&gt;0.01,SUM($D$56:D296),0)</f>
        <v>0</v>
      </c>
    </row>
    <row r="297" spans="2:9" x14ac:dyDescent="0.25">
      <c r="B297" s="16">
        <f t="shared" si="24"/>
        <v>242</v>
      </c>
      <c r="C297" s="12">
        <f t="shared" si="20"/>
        <v>0</v>
      </c>
      <c r="D297" s="12">
        <f t="shared" si="21"/>
        <v>0</v>
      </c>
      <c r="E297" s="12">
        <f t="shared" si="22"/>
        <v>0</v>
      </c>
      <c r="F297" s="12">
        <f t="shared" si="23"/>
        <v>-2.6011548470705748E-10</v>
      </c>
      <c r="G297" s="12">
        <f t="shared" si="19"/>
        <v>100000.00000000026</v>
      </c>
      <c r="H297" s="12">
        <f>SUM(D298:$D$415)</f>
        <v>0</v>
      </c>
      <c r="I297" s="12">
        <f>IF(C297&gt;0.01,SUM($D$56:D297),0)</f>
        <v>0</v>
      </c>
    </row>
    <row r="298" spans="2:9" x14ac:dyDescent="0.25">
      <c r="B298" s="16">
        <f t="shared" si="24"/>
        <v>243</v>
      </c>
      <c r="C298" s="12">
        <f t="shared" si="20"/>
        <v>0</v>
      </c>
      <c r="D298" s="12">
        <f t="shared" si="21"/>
        <v>0</v>
      </c>
      <c r="E298" s="12">
        <f t="shared" si="22"/>
        <v>0</v>
      </c>
      <c r="F298" s="12">
        <f t="shared" si="23"/>
        <v>-2.6011548470705748E-10</v>
      </c>
      <c r="G298" s="12">
        <f t="shared" si="19"/>
        <v>100000.00000000026</v>
      </c>
      <c r="H298" s="12">
        <f>SUM(D299:$D$415)</f>
        <v>0</v>
      </c>
      <c r="I298" s="12">
        <f>IF(C298&gt;0.01,SUM($D$56:D298),0)</f>
        <v>0</v>
      </c>
    </row>
    <row r="299" spans="2:9" x14ac:dyDescent="0.25">
      <c r="B299" s="16">
        <f t="shared" si="24"/>
        <v>244</v>
      </c>
      <c r="C299" s="12">
        <f t="shared" si="20"/>
        <v>0</v>
      </c>
      <c r="D299" s="12">
        <f t="shared" si="21"/>
        <v>0</v>
      </c>
      <c r="E299" s="12">
        <f t="shared" si="22"/>
        <v>0</v>
      </c>
      <c r="F299" s="12">
        <f t="shared" si="23"/>
        <v>-2.6011548470705748E-10</v>
      </c>
      <c r="G299" s="12">
        <f t="shared" si="19"/>
        <v>100000.00000000026</v>
      </c>
      <c r="H299" s="12">
        <f>SUM(D300:$D$415)</f>
        <v>0</v>
      </c>
      <c r="I299" s="12">
        <f>IF(C299&gt;0.01,SUM($D$56:D299),0)</f>
        <v>0</v>
      </c>
    </row>
    <row r="300" spans="2:9" x14ac:dyDescent="0.25">
      <c r="B300" s="16">
        <f t="shared" si="24"/>
        <v>245</v>
      </c>
      <c r="C300" s="12">
        <f t="shared" si="20"/>
        <v>0</v>
      </c>
      <c r="D300" s="12">
        <f t="shared" si="21"/>
        <v>0</v>
      </c>
      <c r="E300" s="12">
        <f t="shared" si="22"/>
        <v>0</v>
      </c>
      <c r="F300" s="12">
        <f t="shared" si="23"/>
        <v>-2.6011548470705748E-10</v>
      </c>
      <c r="G300" s="12">
        <f t="shared" si="19"/>
        <v>100000.00000000026</v>
      </c>
      <c r="H300" s="12">
        <f>SUM(D301:$D$415)</f>
        <v>0</v>
      </c>
      <c r="I300" s="12">
        <f>IF(C300&gt;0.01,SUM($D$56:D300),0)</f>
        <v>0</v>
      </c>
    </row>
    <row r="301" spans="2:9" x14ac:dyDescent="0.25">
      <c r="B301" s="16">
        <f t="shared" si="24"/>
        <v>246</v>
      </c>
      <c r="C301" s="12">
        <f t="shared" si="20"/>
        <v>0</v>
      </c>
      <c r="D301" s="12">
        <f t="shared" si="21"/>
        <v>0</v>
      </c>
      <c r="E301" s="12">
        <f t="shared" si="22"/>
        <v>0</v>
      </c>
      <c r="F301" s="12">
        <f t="shared" si="23"/>
        <v>-2.6011548470705748E-10</v>
      </c>
      <c r="G301" s="12">
        <f t="shared" si="19"/>
        <v>100000.00000000026</v>
      </c>
      <c r="H301" s="12">
        <f>SUM(D302:$D$415)</f>
        <v>0</v>
      </c>
      <c r="I301" s="12">
        <f>IF(C301&gt;0.01,SUM($D$56:D301),0)</f>
        <v>0</v>
      </c>
    </row>
    <row r="302" spans="2:9" x14ac:dyDescent="0.25">
      <c r="B302" s="16">
        <f t="shared" si="24"/>
        <v>247</v>
      </c>
      <c r="C302" s="12">
        <f t="shared" si="20"/>
        <v>0</v>
      </c>
      <c r="D302" s="12">
        <f t="shared" si="21"/>
        <v>0</v>
      </c>
      <c r="E302" s="12">
        <f t="shared" si="22"/>
        <v>0</v>
      </c>
      <c r="F302" s="12">
        <f t="shared" si="23"/>
        <v>-2.6011548470705748E-10</v>
      </c>
      <c r="G302" s="12">
        <f t="shared" si="19"/>
        <v>100000.00000000026</v>
      </c>
      <c r="H302" s="12">
        <f>SUM(D303:$D$415)</f>
        <v>0</v>
      </c>
      <c r="I302" s="12">
        <f>IF(C302&gt;0.01,SUM($D$56:D302),0)</f>
        <v>0</v>
      </c>
    </row>
    <row r="303" spans="2:9" x14ac:dyDescent="0.25">
      <c r="B303" s="16">
        <f t="shared" si="24"/>
        <v>248</v>
      </c>
      <c r="C303" s="12">
        <f t="shared" si="20"/>
        <v>0</v>
      </c>
      <c r="D303" s="12">
        <f t="shared" si="21"/>
        <v>0</v>
      </c>
      <c r="E303" s="12">
        <f t="shared" si="22"/>
        <v>0</v>
      </c>
      <c r="F303" s="12">
        <f t="shared" si="23"/>
        <v>-2.6011548470705748E-10</v>
      </c>
      <c r="G303" s="12">
        <f t="shared" si="19"/>
        <v>100000.00000000026</v>
      </c>
      <c r="H303" s="12">
        <f>SUM(D304:$D$415)</f>
        <v>0</v>
      </c>
      <c r="I303" s="12">
        <f>IF(C303&gt;0.01,SUM($D$56:D303),0)</f>
        <v>0</v>
      </c>
    </row>
    <row r="304" spans="2:9" x14ac:dyDescent="0.25">
      <c r="B304" s="16">
        <f t="shared" si="24"/>
        <v>249</v>
      </c>
      <c r="C304" s="12">
        <f t="shared" si="20"/>
        <v>0</v>
      </c>
      <c r="D304" s="12">
        <f t="shared" si="21"/>
        <v>0</v>
      </c>
      <c r="E304" s="12">
        <f t="shared" si="22"/>
        <v>0</v>
      </c>
      <c r="F304" s="12">
        <f t="shared" si="23"/>
        <v>-2.6011548470705748E-10</v>
      </c>
      <c r="G304" s="12">
        <f t="shared" si="19"/>
        <v>100000.00000000026</v>
      </c>
      <c r="H304" s="12">
        <f>SUM(D305:$D$415)</f>
        <v>0</v>
      </c>
      <c r="I304" s="12">
        <f>IF(C304&gt;0.01,SUM($D$56:D304),0)</f>
        <v>0</v>
      </c>
    </row>
    <row r="305" spans="2:9" x14ac:dyDescent="0.25">
      <c r="B305" s="16">
        <f t="shared" si="24"/>
        <v>250</v>
      </c>
      <c r="C305" s="12">
        <f t="shared" si="20"/>
        <v>0</v>
      </c>
      <c r="D305" s="12">
        <f t="shared" si="21"/>
        <v>0</v>
      </c>
      <c r="E305" s="12">
        <f t="shared" si="22"/>
        <v>0</v>
      </c>
      <c r="F305" s="12">
        <f t="shared" si="23"/>
        <v>-2.6011548470705748E-10</v>
      </c>
      <c r="G305" s="12">
        <f t="shared" si="19"/>
        <v>100000.00000000026</v>
      </c>
      <c r="H305" s="12">
        <f>SUM(D306:$D$415)</f>
        <v>0</v>
      </c>
      <c r="I305" s="12">
        <f>IF(C305&gt;0.01,SUM($D$56:D305),0)</f>
        <v>0</v>
      </c>
    </row>
    <row r="306" spans="2:9" x14ac:dyDescent="0.25">
      <c r="B306" s="16">
        <f t="shared" si="24"/>
        <v>251</v>
      </c>
      <c r="C306" s="12">
        <f t="shared" si="20"/>
        <v>0</v>
      </c>
      <c r="D306" s="12">
        <f t="shared" si="21"/>
        <v>0</v>
      </c>
      <c r="E306" s="12">
        <f t="shared" si="22"/>
        <v>0</v>
      </c>
      <c r="F306" s="12">
        <f t="shared" si="23"/>
        <v>-2.6011548470705748E-10</v>
      </c>
      <c r="G306" s="12">
        <f t="shared" si="19"/>
        <v>100000.00000000026</v>
      </c>
      <c r="H306" s="12">
        <f>SUM(D307:$D$415)</f>
        <v>0</v>
      </c>
      <c r="I306" s="12">
        <f>IF(C306&gt;0.01,SUM($D$56:D306),0)</f>
        <v>0</v>
      </c>
    </row>
    <row r="307" spans="2:9" x14ac:dyDescent="0.25">
      <c r="B307" s="16">
        <f t="shared" si="24"/>
        <v>252</v>
      </c>
      <c r="C307" s="12">
        <f t="shared" si="20"/>
        <v>0</v>
      </c>
      <c r="D307" s="12">
        <f t="shared" si="21"/>
        <v>0</v>
      </c>
      <c r="E307" s="12">
        <f t="shared" si="22"/>
        <v>0</v>
      </c>
      <c r="F307" s="12">
        <f t="shared" si="23"/>
        <v>-2.6011548470705748E-10</v>
      </c>
      <c r="G307" s="12">
        <f t="shared" si="19"/>
        <v>100000.00000000026</v>
      </c>
      <c r="H307" s="12">
        <f>SUM(D308:$D$415)</f>
        <v>0</v>
      </c>
      <c r="I307" s="12">
        <f>IF(C307&gt;0.01,SUM($D$56:D307),0)</f>
        <v>0</v>
      </c>
    </row>
    <row r="308" spans="2:9" x14ac:dyDescent="0.25">
      <c r="B308" s="16">
        <f t="shared" si="24"/>
        <v>253</v>
      </c>
      <c r="C308" s="12">
        <f t="shared" si="20"/>
        <v>0</v>
      </c>
      <c r="D308" s="12">
        <f t="shared" si="21"/>
        <v>0</v>
      </c>
      <c r="E308" s="12">
        <f t="shared" si="22"/>
        <v>0</v>
      </c>
      <c r="F308" s="12">
        <f t="shared" si="23"/>
        <v>-2.6011548470705748E-10</v>
      </c>
      <c r="G308" s="12">
        <f t="shared" si="19"/>
        <v>100000.00000000026</v>
      </c>
      <c r="H308" s="12">
        <f>SUM(D309:$D$415)</f>
        <v>0</v>
      </c>
      <c r="I308" s="12">
        <f>IF(C308&gt;0.01,SUM($D$56:D308),0)</f>
        <v>0</v>
      </c>
    </row>
    <row r="309" spans="2:9" x14ac:dyDescent="0.25">
      <c r="B309" s="16">
        <f t="shared" si="24"/>
        <v>254</v>
      </c>
      <c r="C309" s="12">
        <f t="shared" si="20"/>
        <v>0</v>
      </c>
      <c r="D309" s="12">
        <f t="shared" si="21"/>
        <v>0</v>
      </c>
      <c r="E309" s="12">
        <f t="shared" si="22"/>
        <v>0</v>
      </c>
      <c r="F309" s="12">
        <f t="shared" si="23"/>
        <v>-2.6011548470705748E-10</v>
      </c>
      <c r="G309" s="12">
        <f t="shared" si="19"/>
        <v>100000.00000000026</v>
      </c>
      <c r="H309" s="12">
        <f>SUM(D310:$D$415)</f>
        <v>0</v>
      </c>
      <c r="I309" s="12">
        <f>IF(C309&gt;0.01,SUM($D$56:D309),0)</f>
        <v>0</v>
      </c>
    </row>
    <row r="310" spans="2:9" x14ac:dyDescent="0.25">
      <c r="B310" s="16">
        <f t="shared" si="24"/>
        <v>255</v>
      </c>
      <c r="C310" s="12">
        <f t="shared" si="20"/>
        <v>0</v>
      </c>
      <c r="D310" s="12">
        <f t="shared" si="21"/>
        <v>0</v>
      </c>
      <c r="E310" s="12">
        <f t="shared" si="22"/>
        <v>0</v>
      </c>
      <c r="F310" s="12">
        <f t="shared" si="23"/>
        <v>-2.6011548470705748E-10</v>
      </c>
      <c r="G310" s="12">
        <f t="shared" si="19"/>
        <v>100000.00000000026</v>
      </c>
      <c r="H310" s="12">
        <f>SUM(D311:$D$415)</f>
        <v>0</v>
      </c>
      <c r="I310" s="12">
        <f>IF(C310&gt;0.01,SUM($D$56:D310),0)</f>
        <v>0</v>
      </c>
    </row>
    <row r="311" spans="2:9" x14ac:dyDescent="0.25">
      <c r="B311" s="16">
        <f t="shared" si="24"/>
        <v>256</v>
      </c>
      <c r="C311" s="12">
        <f t="shared" si="20"/>
        <v>0</v>
      </c>
      <c r="D311" s="12">
        <f t="shared" si="21"/>
        <v>0</v>
      </c>
      <c r="E311" s="12">
        <f t="shared" si="22"/>
        <v>0</v>
      </c>
      <c r="F311" s="12">
        <f t="shared" si="23"/>
        <v>-2.6011548470705748E-10</v>
      </c>
      <c r="G311" s="12">
        <f t="shared" si="19"/>
        <v>100000.00000000026</v>
      </c>
      <c r="H311" s="12">
        <f>SUM(D312:$D$415)</f>
        <v>0</v>
      </c>
      <c r="I311" s="12">
        <f>IF(C311&gt;0.01,SUM($D$56:D311),0)</f>
        <v>0</v>
      </c>
    </row>
    <row r="312" spans="2:9" x14ac:dyDescent="0.25">
      <c r="B312" s="16">
        <f t="shared" si="24"/>
        <v>257</v>
      </c>
      <c r="C312" s="12">
        <f t="shared" si="20"/>
        <v>0</v>
      </c>
      <c r="D312" s="12">
        <f t="shared" si="21"/>
        <v>0</v>
      </c>
      <c r="E312" s="12">
        <f t="shared" si="22"/>
        <v>0</v>
      </c>
      <c r="F312" s="12">
        <f t="shared" si="23"/>
        <v>-2.6011548470705748E-10</v>
      </c>
      <c r="G312" s="12">
        <f t="shared" ref="G312:G375" si="25">+$E$9-F312</f>
        <v>100000.00000000026</v>
      </c>
      <c r="H312" s="12">
        <f>SUM(D313:$D$415)</f>
        <v>0</v>
      </c>
      <c r="I312" s="12">
        <f>IF(C312&gt;0.01,SUM($D$56:D312),0)</f>
        <v>0</v>
      </c>
    </row>
    <row r="313" spans="2:9" x14ac:dyDescent="0.25">
      <c r="B313" s="16">
        <f t="shared" si="24"/>
        <v>258</v>
      </c>
      <c r="C313" s="12">
        <f t="shared" ref="C313:C376" si="26">IF(F312&lt;0.01,0,$E$12)</f>
        <v>0</v>
      </c>
      <c r="D313" s="12">
        <f t="shared" ref="D313:D376" si="27">IF(F312&lt;0,0,(F312*$E$11/12))</f>
        <v>0</v>
      </c>
      <c r="E313" s="12">
        <f t="shared" ref="E313:E376" si="28">C313-D313</f>
        <v>0</v>
      </c>
      <c r="F313" s="12">
        <f t="shared" ref="F313:F376" si="29">F312-E313</f>
        <v>-2.6011548470705748E-10</v>
      </c>
      <c r="G313" s="12">
        <f t="shared" si="25"/>
        <v>100000.00000000026</v>
      </c>
      <c r="H313" s="12">
        <f>SUM(D314:$D$415)</f>
        <v>0</v>
      </c>
      <c r="I313" s="12">
        <f>IF(C313&gt;0.01,SUM($D$56:D313),0)</f>
        <v>0</v>
      </c>
    </row>
    <row r="314" spans="2:9" x14ac:dyDescent="0.25">
      <c r="B314" s="16">
        <f t="shared" ref="B314:B377" si="30">+B313+1</f>
        <v>259</v>
      </c>
      <c r="C314" s="12">
        <f t="shared" si="26"/>
        <v>0</v>
      </c>
      <c r="D314" s="12">
        <f t="shared" si="27"/>
        <v>0</v>
      </c>
      <c r="E314" s="12">
        <f t="shared" si="28"/>
        <v>0</v>
      </c>
      <c r="F314" s="12">
        <f t="shared" si="29"/>
        <v>-2.6011548470705748E-10</v>
      </c>
      <c r="G314" s="12">
        <f t="shared" si="25"/>
        <v>100000.00000000026</v>
      </c>
      <c r="H314" s="12">
        <f>SUM(D315:$D$415)</f>
        <v>0</v>
      </c>
      <c r="I314" s="12">
        <f>IF(C314&gt;0.01,SUM($D$56:D314),0)</f>
        <v>0</v>
      </c>
    </row>
    <row r="315" spans="2:9" x14ac:dyDescent="0.25">
      <c r="B315" s="16">
        <f t="shared" si="30"/>
        <v>260</v>
      </c>
      <c r="C315" s="12">
        <f t="shared" si="26"/>
        <v>0</v>
      </c>
      <c r="D315" s="12">
        <f t="shared" si="27"/>
        <v>0</v>
      </c>
      <c r="E315" s="12">
        <f t="shared" si="28"/>
        <v>0</v>
      </c>
      <c r="F315" s="12">
        <f t="shared" si="29"/>
        <v>-2.6011548470705748E-10</v>
      </c>
      <c r="G315" s="12">
        <f t="shared" si="25"/>
        <v>100000.00000000026</v>
      </c>
      <c r="H315" s="12">
        <f>SUM(D316:$D$415)</f>
        <v>0</v>
      </c>
      <c r="I315" s="12">
        <f>IF(C315&gt;0.01,SUM($D$56:D315),0)</f>
        <v>0</v>
      </c>
    </row>
    <row r="316" spans="2:9" x14ac:dyDescent="0.25">
      <c r="B316" s="16">
        <f t="shared" si="30"/>
        <v>261</v>
      </c>
      <c r="C316" s="12">
        <f t="shared" si="26"/>
        <v>0</v>
      </c>
      <c r="D316" s="12">
        <f t="shared" si="27"/>
        <v>0</v>
      </c>
      <c r="E316" s="12">
        <f t="shared" si="28"/>
        <v>0</v>
      </c>
      <c r="F316" s="12">
        <f t="shared" si="29"/>
        <v>-2.6011548470705748E-10</v>
      </c>
      <c r="G316" s="12">
        <f t="shared" si="25"/>
        <v>100000.00000000026</v>
      </c>
      <c r="H316" s="12">
        <f>SUM(D317:$D$415)</f>
        <v>0</v>
      </c>
      <c r="I316" s="12">
        <f>IF(C316&gt;0.01,SUM($D$56:D316),0)</f>
        <v>0</v>
      </c>
    </row>
    <row r="317" spans="2:9" x14ac:dyDescent="0.25">
      <c r="B317" s="16">
        <f t="shared" si="30"/>
        <v>262</v>
      </c>
      <c r="C317" s="12">
        <f t="shared" si="26"/>
        <v>0</v>
      </c>
      <c r="D317" s="12">
        <f t="shared" si="27"/>
        <v>0</v>
      </c>
      <c r="E317" s="12">
        <f t="shared" si="28"/>
        <v>0</v>
      </c>
      <c r="F317" s="12">
        <f t="shared" si="29"/>
        <v>-2.6011548470705748E-10</v>
      </c>
      <c r="G317" s="12">
        <f t="shared" si="25"/>
        <v>100000.00000000026</v>
      </c>
      <c r="H317" s="12">
        <f>SUM(D318:$D$415)</f>
        <v>0</v>
      </c>
      <c r="I317" s="12">
        <f>IF(C317&gt;0.01,SUM($D$56:D317),0)</f>
        <v>0</v>
      </c>
    </row>
    <row r="318" spans="2:9" x14ac:dyDescent="0.25">
      <c r="B318" s="16">
        <f t="shared" si="30"/>
        <v>263</v>
      </c>
      <c r="C318" s="12">
        <f t="shared" si="26"/>
        <v>0</v>
      </c>
      <c r="D318" s="12">
        <f t="shared" si="27"/>
        <v>0</v>
      </c>
      <c r="E318" s="12">
        <f t="shared" si="28"/>
        <v>0</v>
      </c>
      <c r="F318" s="12">
        <f t="shared" si="29"/>
        <v>-2.6011548470705748E-10</v>
      </c>
      <c r="G318" s="12">
        <f t="shared" si="25"/>
        <v>100000.00000000026</v>
      </c>
      <c r="H318" s="12">
        <f>SUM(D319:$D$415)</f>
        <v>0</v>
      </c>
      <c r="I318" s="12">
        <f>IF(C318&gt;0.01,SUM($D$56:D318),0)</f>
        <v>0</v>
      </c>
    </row>
    <row r="319" spans="2:9" x14ac:dyDescent="0.25">
      <c r="B319" s="16">
        <f t="shared" si="30"/>
        <v>264</v>
      </c>
      <c r="C319" s="12">
        <f t="shared" si="26"/>
        <v>0</v>
      </c>
      <c r="D319" s="12">
        <f t="shared" si="27"/>
        <v>0</v>
      </c>
      <c r="E319" s="12">
        <f t="shared" si="28"/>
        <v>0</v>
      </c>
      <c r="F319" s="12">
        <f t="shared" si="29"/>
        <v>-2.6011548470705748E-10</v>
      </c>
      <c r="G319" s="12">
        <f t="shared" si="25"/>
        <v>100000.00000000026</v>
      </c>
      <c r="H319" s="12">
        <f>SUM(D320:$D$415)</f>
        <v>0</v>
      </c>
      <c r="I319" s="12">
        <f>IF(C319&gt;0.01,SUM($D$56:D319),0)</f>
        <v>0</v>
      </c>
    </row>
    <row r="320" spans="2:9" x14ac:dyDescent="0.25">
      <c r="B320" s="16">
        <f t="shared" si="30"/>
        <v>265</v>
      </c>
      <c r="C320" s="12">
        <f t="shared" si="26"/>
        <v>0</v>
      </c>
      <c r="D320" s="12">
        <f t="shared" si="27"/>
        <v>0</v>
      </c>
      <c r="E320" s="12">
        <f t="shared" si="28"/>
        <v>0</v>
      </c>
      <c r="F320" s="12">
        <f t="shared" si="29"/>
        <v>-2.6011548470705748E-10</v>
      </c>
      <c r="G320" s="12">
        <f t="shared" si="25"/>
        <v>100000.00000000026</v>
      </c>
      <c r="H320" s="12">
        <f>SUM(D321:$D$415)</f>
        <v>0</v>
      </c>
      <c r="I320" s="12">
        <f>IF(C320&gt;0.01,SUM($D$56:D320),0)</f>
        <v>0</v>
      </c>
    </row>
    <row r="321" spans="2:9" x14ac:dyDescent="0.25">
      <c r="B321" s="16">
        <f t="shared" si="30"/>
        <v>266</v>
      </c>
      <c r="C321" s="12">
        <f t="shared" si="26"/>
        <v>0</v>
      </c>
      <c r="D321" s="12">
        <f t="shared" si="27"/>
        <v>0</v>
      </c>
      <c r="E321" s="12">
        <f t="shared" si="28"/>
        <v>0</v>
      </c>
      <c r="F321" s="12">
        <f t="shared" si="29"/>
        <v>-2.6011548470705748E-10</v>
      </c>
      <c r="G321" s="12">
        <f t="shared" si="25"/>
        <v>100000.00000000026</v>
      </c>
      <c r="H321" s="12">
        <f>SUM(D322:$D$415)</f>
        <v>0</v>
      </c>
      <c r="I321" s="12">
        <f>IF(C321&gt;0.01,SUM($D$56:D321),0)</f>
        <v>0</v>
      </c>
    </row>
    <row r="322" spans="2:9" x14ac:dyDescent="0.25">
      <c r="B322" s="16">
        <f t="shared" si="30"/>
        <v>267</v>
      </c>
      <c r="C322" s="12">
        <f t="shared" si="26"/>
        <v>0</v>
      </c>
      <c r="D322" s="12">
        <f t="shared" si="27"/>
        <v>0</v>
      </c>
      <c r="E322" s="12">
        <f t="shared" si="28"/>
        <v>0</v>
      </c>
      <c r="F322" s="12">
        <f t="shared" si="29"/>
        <v>-2.6011548470705748E-10</v>
      </c>
      <c r="G322" s="12">
        <f t="shared" si="25"/>
        <v>100000.00000000026</v>
      </c>
      <c r="H322" s="12">
        <f>SUM(D323:$D$415)</f>
        <v>0</v>
      </c>
      <c r="I322" s="12">
        <f>IF(C322&gt;0.01,SUM($D$56:D322),0)</f>
        <v>0</v>
      </c>
    </row>
    <row r="323" spans="2:9" x14ac:dyDescent="0.25">
      <c r="B323" s="16">
        <f t="shared" si="30"/>
        <v>268</v>
      </c>
      <c r="C323" s="12">
        <f t="shared" si="26"/>
        <v>0</v>
      </c>
      <c r="D323" s="12">
        <f t="shared" si="27"/>
        <v>0</v>
      </c>
      <c r="E323" s="12">
        <f t="shared" si="28"/>
        <v>0</v>
      </c>
      <c r="F323" s="12">
        <f t="shared" si="29"/>
        <v>-2.6011548470705748E-10</v>
      </c>
      <c r="G323" s="12">
        <f t="shared" si="25"/>
        <v>100000.00000000026</v>
      </c>
      <c r="H323" s="12">
        <f>SUM(D324:$D$415)</f>
        <v>0</v>
      </c>
      <c r="I323" s="12">
        <f>IF(C323&gt;0.01,SUM($D$56:D323),0)</f>
        <v>0</v>
      </c>
    </row>
    <row r="324" spans="2:9" x14ac:dyDescent="0.25">
      <c r="B324" s="16">
        <f t="shared" si="30"/>
        <v>269</v>
      </c>
      <c r="C324" s="12">
        <f t="shared" si="26"/>
        <v>0</v>
      </c>
      <c r="D324" s="12">
        <f t="shared" si="27"/>
        <v>0</v>
      </c>
      <c r="E324" s="12">
        <f t="shared" si="28"/>
        <v>0</v>
      </c>
      <c r="F324" s="12">
        <f t="shared" si="29"/>
        <v>-2.6011548470705748E-10</v>
      </c>
      <c r="G324" s="12">
        <f t="shared" si="25"/>
        <v>100000.00000000026</v>
      </c>
      <c r="H324" s="12">
        <f>SUM(D325:$D$415)</f>
        <v>0</v>
      </c>
      <c r="I324" s="12">
        <f>IF(C324&gt;0.01,SUM($D$56:D324),0)</f>
        <v>0</v>
      </c>
    </row>
    <row r="325" spans="2:9" x14ac:dyDescent="0.25">
      <c r="B325" s="16">
        <f t="shared" si="30"/>
        <v>270</v>
      </c>
      <c r="C325" s="12">
        <f t="shared" si="26"/>
        <v>0</v>
      </c>
      <c r="D325" s="12">
        <f t="shared" si="27"/>
        <v>0</v>
      </c>
      <c r="E325" s="12">
        <f t="shared" si="28"/>
        <v>0</v>
      </c>
      <c r="F325" s="12">
        <f t="shared" si="29"/>
        <v>-2.6011548470705748E-10</v>
      </c>
      <c r="G325" s="12">
        <f t="shared" si="25"/>
        <v>100000.00000000026</v>
      </c>
      <c r="H325" s="12">
        <f>SUM(D326:$D$415)</f>
        <v>0</v>
      </c>
      <c r="I325" s="12">
        <f>IF(C325&gt;0.01,SUM($D$56:D325),0)</f>
        <v>0</v>
      </c>
    </row>
    <row r="326" spans="2:9" x14ac:dyDescent="0.25">
      <c r="B326" s="16">
        <f t="shared" si="30"/>
        <v>271</v>
      </c>
      <c r="C326" s="12">
        <f t="shared" si="26"/>
        <v>0</v>
      </c>
      <c r="D326" s="12">
        <f t="shared" si="27"/>
        <v>0</v>
      </c>
      <c r="E326" s="12">
        <f t="shared" si="28"/>
        <v>0</v>
      </c>
      <c r="F326" s="12">
        <f t="shared" si="29"/>
        <v>-2.6011548470705748E-10</v>
      </c>
      <c r="G326" s="12">
        <f t="shared" si="25"/>
        <v>100000.00000000026</v>
      </c>
      <c r="H326" s="12">
        <f>SUM(D327:$D$415)</f>
        <v>0</v>
      </c>
      <c r="I326" s="12">
        <f>IF(C326&gt;0.01,SUM($D$56:D326),0)</f>
        <v>0</v>
      </c>
    </row>
    <row r="327" spans="2:9" x14ac:dyDescent="0.25">
      <c r="B327" s="16">
        <f t="shared" si="30"/>
        <v>272</v>
      </c>
      <c r="C327" s="12">
        <f t="shared" si="26"/>
        <v>0</v>
      </c>
      <c r="D327" s="12">
        <f t="shared" si="27"/>
        <v>0</v>
      </c>
      <c r="E327" s="12">
        <f t="shared" si="28"/>
        <v>0</v>
      </c>
      <c r="F327" s="12">
        <f t="shared" si="29"/>
        <v>-2.6011548470705748E-10</v>
      </c>
      <c r="G327" s="12">
        <f t="shared" si="25"/>
        <v>100000.00000000026</v>
      </c>
      <c r="H327" s="12">
        <f>SUM(D328:$D$415)</f>
        <v>0</v>
      </c>
      <c r="I327" s="12">
        <f>IF(C327&gt;0.01,SUM($D$56:D327),0)</f>
        <v>0</v>
      </c>
    </row>
    <row r="328" spans="2:9" x14ac:dyDescent="0.25">
      <c r="B328" s="16">
        <f t="shared" si="30"/>
        <v>273</v>
      </c>
      <c r="C328" s="12">
        <f t="shared" si="26"/>
        <v>0</v>
      </c>
      <c r="D328" s="12">
        <f t="shared" si="27"/>
        <v>0</v>
      </c>
      <c r="E328" s="12">
        <f t="shared" si="28"/>
        <v>0</v>
      </c>
      <c r="F328" s="12">
        <f t="shared" si="29"/>
        <v>-2.6011548470705748E-10</v>
      </c>
      <c r="G328" s="12">
        <f t="shared" si="25"/>
        <v>100000.00000000026</v>
      </c>
      <c r="H328" s="12">
        <f>SUM(D329:$D$415)</f>
        <v>0</v>
      </c>
      <c r="I328" s="12">
        <f>IF(C328&gt;0.01,SUM($D$56:D328),0)</f>
        <v>0</v>
      </c>
    </row>
    <row r="329" spans="2:9" x14ac:dyDescent="0.25">
      <c r="B329" s="16">
        <f t="shared" si="30"/>
        <v>274</v>
      </c>
      <c r="C329" s="12">
        <f t="shared" si="26"/>
        <v>0</v>
      </c>
      <c r="D329" s="12">
        <f t="shared" si="27"/>
        <v>0</v>
      </c>
      <c r="E329" s="12">
        <f t="shared" si="28"/>
        <v>0</v>
      </c>
      <c r="F329" s="12">
        <f t="shared" si="29"/>
        <v>-2.6011548470705748E-10</v>
      </c>
      <c r="G329" s="12">
        <f t="shared" si="25"/>
        <v>100000.00000000026</v>
      </c>
      <c r="H329" s="12">
        <f>SUM(D330:$D$415)</f>
        <v>0</v>
      </c>
      <c r="I329" s="12">
        <f>IF(C329&gt;0.01,SUM($D$56:D329),0)</f>
        <v>0</v>
      </c>
    </row>
    <row r="330" spans="2:9" x14ac:dyDescent="0.25">
      <c r="B330" s="16">
        <f t="shared" si="30"/>
        <v>275</v>
      </c>
      <c r="C330" s="12">
        <f t="shared" si="26"/>
        <v>0</v>
      </c>
      <c r="D330" s="12">
        <f t="shared" si="27"/>
        <v>0</v>
      </c>
      <c r="E330" s="12">
        <f t="shared" si="28"/>
        <v>0</v>
      </c>
      <c r="F330" s="12">
        <f t="shared" si="29"/>
        <v>-2.6011548470705748E-10</v>
      </c>
      <c r="G330" s="12">
        <f t="shared" si="25"/>
        <v>100000.00000000026</v>
      </c>
      <c r="H330" s="12">
        <f>SUM(D331:$D$415)</f>
        <v>0</v>
      </c>
      <c r="I330" s="12">
        <f>IF(C330&gt;0.01,SUM($D$56:D330),0)</f>
        <v>0</v>
      </c>
    </row>
    <row r="331" spans="2:9" x14ac:dyDescent="0.25">
      <c r="B331" s="16">
        <f t="shared" si="30"/>
        <v>276</v>
      </c>
      <c r="C331" s="12">
        <f t="shared" si="26"/>
        <v>0</v>
      </c>
      <c r="D331" s="12">
        <f t="shared" si="27"/>
        <v>0</v>
      </c>
      <c r="E331" s="12">
        <f t="shared" si="28"/>
        <v>0</v>
      </c>
      <c r="F331" s="12">
        <f t="shared" si="29"/>
        <v>-2.6011548470705748E-10</v>
      </c>
      <c r="G331" s="12">
        <f t="shared" si="25"/>
        <v>100000.00000000026</v>
      </c>
      <c r="H331" s="12">
        <f>SUM(D332:$D$415)</f>
        <v>0</v>
      </c>
      <c r="I331" s="12">
        <f>IF(C331&gt;0.01,SUM($D$56:D331),0)</f>
        <v>0</v>
      </c>
    </row>
    <row r="332" spans="2:9" x14ac:dyDescent="0.25">
      <c r="B332" s="16">
        <f t="shared" si="30"/>
        <v>277</v>
      </c>
      <c r="C332" s="12">
        <f t="shared" si="26"/>
        <v>0</v>
      </c>
      <c r="D332" s="12">
        <f t="shared" si="27"/>
        <v>0</v>
      </c>
      <c r="E332" s="12">
        <f t="shared" si="28"/>
        <v>0</v>
      </c>
      <c r="F332" s="12">
        <f t="shared" si="29"/>
        <v>-2.6011548470705748E-10</v>
      </c>
      <c r="G332" s="12">
        <f t="shared" si="25"/>
        <v>100000.00000000026</v>
      </c>
      <c r="H332" s="12">
        <f>SUM(D333:$D$415)</f>
        <v>0</v>
      </c>
      <c r="I332" s="12">
        <f>IF(C332&gt;0.01,SUM($D$56:D332),0)</f>
        <v>0</v>
      </c>
    </row>
    <row r="333" spans="2:9" x14ac:dyDescent="0.25">
      <c r="B333" s="16">
        <f t="shared" si="30"/>
        <v>278</v>
      </c>
      <c r="C333" s="12">
        <f t="shared" si="26"/>
        <v>0</v>
      </c>
      <c r="D333" s="12">
        <f t="shared" si="27"/>
        <v>0</v>
      </c>
      <c r="E333" s="12">
        <f t="shared" si="28"/>
        <v>0</v>
      </c>
      <c r="F333" s="12">
        <f t="shared" si="29"/>
        <v>-2.6011548470705748E-10</v>
      </c>
      <c r="G333" s="12">
        <f t="shared" si="25"/>
        <v>100000.00000000026</v>
      </c>
      <c r="H333" s="12">
        <f>SUM(D334:$D$415)</f>
        <v>0</v>
      </c>
      <c r="I333" s="12">
        <f>IF(C333&gt;0.01,SUM($D$56:D333),0)</f>
        <v>0</v>
      </c>
    </row>
    <row r="334" spans="2:9" x14ac:dyDescent="0.25">
      <c r="B334" s="16">
        <f t="shared" si="30"/>
        <v>279</v>
      </c>
      <c r="C334" s="12">
        <f t="shared" si="26"/>
        <v>0</v>
      </c>
      <c r="D334" s="12">
        <f t="shared" si="27"/>
        <v>0</v>
      </c>
      <c r="E334" s="12">
        <f t="shared" si="28"/>
        <v>0</v>
      </c>
      <c r="F334" s="12">
        <f t="shared" si="29"/>
        <v>-2.6011548470705748E-10</v>
      </c>
      <c r="G334" s="12">
        <f t="shared" si="25"/>
        <v>100000.00000000026</v>
      </c>
      <c r="H334" s="12">
        <f>SUM(D335:$D$415)</f>
        <v>0</v>
      </c>
      <c r="I334" s="12">
        <f>IF(C334&gt;0.01,SUM($D$56:D334),0)</f>
        <v>0</v>
      </c>
    </row>
    <row r="335" spans="2:9" x14ac:dyDescent="0.25">
      <c r="B335" s="16">
        <f t="shared" si="30"/>
        <v>280</v>
      </c>
      <c r="C335" s="12">
        <f t="shared" si="26"/>
        <v>0</v>
      </c>
      <c r="D335" s="12">
        <f t="shared" si="27"/>
        <v>0</v>
      </c>
      <c r="E335" s="12">
        <f t="shared" si="28"/>
        <v>0</v>
      </c>
      <c r="F335" s="12">
        <f t="shared" si="29"/>
        <v>-2.6011548470705748E-10</v>
      </c>
      <c r="G335" s="12">
        <f t="shared" si="25"/>
        <v>100000.00000000026</v>
      </c>
      <c r="H335" s="12">
        <f>SUM(D336:$D$415)</f>
        <v>0</v>
      </c>
      <c r="I335" s="12">
        <f>IF(C335&gt;0.01,SUM($D$56:D335),0)</f>
        <v>0</v>
      </c>
    </row>
    <row r="336" spans="2:9" x14ac:dyDescent="0.25">
      <c r="B336" s="16">
        <f t="shared" si="30"/>
        <v>281</v>
      </c>
      <c r="C336" s="12">
        <f t="shared" si="26"/>
        <v>0</v>
      </c>
      <c r="D336" s="12">
        <f t="shared" si="27"/>
        <v>0</v>
      </c>
      <c r="E336" s="12">
        <f t="shared" si="28"/>
        <v>0</v>
      </c>
      <c r="F336" s="12">
        <f t="shared" si="29"/>
        <v>-2.6011548470705748E-10</v>
      </c>
      <c r="G336" s="12">
        <f t="shared" si="25"/>
        <v>100000.00000000026</v>
      </c>
      <c r="H336" s="12">
        <f>SUM(D337:$D$415)</f>
        <v>0</v>
      </c>
      <c r="I336" s="12">
        <f>IF(C336&gt;0.01,SUM($D$56:D336),0)</f>
        <v>0</v>
      </c>
    </row>
    <row r="337" spans="2:9" x14ac:dyDescent="0.25">
      <c r="B337" s="16">
        <f t="shared" si="30"/>
        <v>282</v>
      </c>
      <c r="C337" s="12">
        <f t="shared" si="26"/>
        <v>0</v>
      </c>
      <c r="D337" s="12">
        <f t="shared" si="27"/>
        <v>0</v>
      </c>
      <c r="E337" s="12">
        <f t="shared" si="28"/>
        <v>0</v>
      </c>
      <c r="F337" s="12">
        <f t="shared" si="29"/>
        <v>-2.6011548470705748E-10</v>
      </c>
      <c r="G337" s="12">
        <f t="shared" si="25"/>
        <v>100000.00000000026</v>
      </c>
      <c r="H337" s="12">
        <f>SUM(D338:$D$415)</f>
        <v>0</v>
      </c>
      <c r="I337" s="12">
        <f>IF(C337&gt;0.01,SUM($D$56:D337),0)</f>
        <v>0</v>
      </c>
    </row>
    <row r="338" spans="2:9" x14ac:dyDescent="0.25">
      <c r="B338" s="16">
        <f t="shared" si="30"/>
        <v>283</v>
      </c>
      <c r="C338" s="12">
        <f t="shared" si="26"/>
        <v>0</v>
      </c>
      <c r="D338" s="12">
        <f t="shared" si="27"/>
        <v>0</v>
      </c>
      <c r="E338" s="12">
        <f t="shared" si="28"/>
        <v>0</v>
      </c>
      <c r="F338" s="12">
        <f t="shared" si="29"/>
        <v>-2.6011548470705748E-10</v>
      </c>
      <c r="G338" s="12">
        <f t="shared" si="25"/>
        <v>100000.00000000026</v>
      </c>
      <c r="H338" s="12">
        <f>SUM(D339:$D$415)</f>
        <v>0</v>
      </c>
      <c r="I338" s="12">
        <f>IF(C338&gt;0.01,SUM($D$56:D338),0)</f>
        <v>0</v>
      </c>
    </row>
    <row r="339" spans="2:9" x14ac:dyDescent="0.25">
      <c r="B339" s="16">
        <f t="shared" si="30"/>
        <v>284</v>
      </c>
      <c r="C339" s="12">
        <f t="shared" si="26"/>
        <v>0</v>
      </c>
      <c r="D339" s="12">
        <f t="shared" si="27"/>
        <v>0</v>
      </c>
      <c r="E339" s="12">
        <f t="shared" si="28"/>
        <v>0</v>
      </c>
      <c r="F339" s="12">
        <f t="shared" si="29"/>
        <v>-2.6011548470705748E-10</v>
      </c>
      <c r="G339" s="12">
        <f t="shared" si="25"/>
        <v>100000.00000000026</v>
      </c>
      <c r="H339" s="12">
        <f>SUM(D340:$D$415)</f>
        <v>0</v>
      </c>
      <c r="I339" s="12">
        <f>IF(C339&gt;0.01,SUM($D$56:D339),0)</f>
        <v>0</v>
      </c>
    </row>
    <row r="340" spans="2:9" x14ac:dyDescent="0.25">
      <c r="B340" s="16">
        <f t="shared" si="30"/>
        <v>285</v>
      </c>
      <c r="C340" s="12">
        <f t="shared" si="26"/>
        <v>0</v>
      </c>
      <c r="D340" s="12">
        <f t="shared" si="27"/>
        <v>0</v>
      </c>
      <c r="E340" s="12">
        <f t="shared" si="28"/>
        <v>0</v>
      </c>
      <c r="F340" s="12">
        <f t="shared" si="29"/>
        <v>-2.6011548470705748E-10</v>
      </c>
      <c r="G340" s="12">
        <f t="shared" si="25"/>
        <v>100000.00000000026</v>
      </c>
      <c r="H340" s="12">
        <f>SUM(D341:$D$415)</f>
        <v>0</v>
      </c>
      <c r="I340" s="12">
        <f>IF(C340&gt;0.01,SUM($D$56:D340),0)</f>
        <v>0</v>
      </c>
    </row>
    <row r="341" spans="2:9" x14ac:dyDescent="0.25">
      <c r="B341" s="16">
        <f t="shared" si="30"/>
        <v>286</v>
      </c>
      <c r="C341" s="12">
        <f t="shared" si="26"/>
        <v>0</v>
      </c>
      <c r="D341" s="12">
        <f t="shared" si="27"/>
        <v>0</v>
      </c>
      <c r="E341" s="12">
        <f t="shared" si="28"/>
        <v>0</v>
      </c>
      <c r="F341" s="12">
        <f t="shared" si="29"/>
        <v>-2.6011548470705748E-10</v>
      </c>
      <c r="G341" s="12">
        <f t="shared" si="25"/>
        <v>100000.00000000026</v>
      </c>
      <c r="H341" s="12">
        <f>SUM(D342:$D$415)</f>
        <v>0</v>
      </c>
      <c r="I341" s="12">
        <f>IF(C341&gt;0.01,SUM($D$56:D341),0)</f>
        <v>0</v>
      </c>
    </row>
    <row r="342" spans="2:9" x14ac:dyDescent="0.25">
      <c r="B342" s="16">
        <f t="shared" si="30"/>
        <v>287</v>
      </c>
      <c r="C342" s="12">
        <f t="shared" si="26"/>
        <v>0</v>
      </c>
      <c r="D342" s="12">
        <f t="shared" si="27"/>
        <v>0</v>
      </c>
      <c r="E342" s="12">
        <f t="shared" si="28"/>
        <v>0</v>
      </c>
      <c r="F342" s="12">
        <f t="shared" si="29"/>
        <v>-2.6011548470705748E-10</v>
      </c>
      <c r="G342" s="12">
        <f t="shared" si="25"/>
        <v>100000.00000000026</v>
      </c>
      <c r="H342" s="12">
        <f>SUM(D343:$D$415)</f>
        <v>0</v>
      </c>
      <c r="I342" s="12">
        <f>IF(C342&gt;0.01,SUM($D$56:D342),0)</f>
        <v>0</v>
      </c>
    </row>
    <row r="343" spans="2:9" x14ac:dyDescent="0.25">
      <c r="B343" s="16">
        <f t="shared" si="30"/>
        <v>288</v>
      </c>
      <c r="C343" s="12">
        <f t="shared" si="26"/>
        <v>0</v>
      </c>
      <c r="D343" s="12">
        <f t="shared" si="27"/>
        <v>0</v>
      </c>
      <c r="E343" s="12">
        <f t="shared" si="28"/>
        <v>0</v>
      </c>
      <c r="F343" s="12">
        <f t="shared" si="29"/>
        <v>-2.6011548470705748E-10</v>
      </c>
      <c r="G343" s="12">
        <f t="shared" si="25"/>
        <v>100000.00000000026</v>
      </c>
      <c r="H343" s="12">
        <f>SUM(D344:$D$415)</f>
        <v>0</v>
      </c>
      <c r="I343" s="12">
        <f>IF(C343&gt;0.01,SUM($D$56:D343),0)</f>
        <v>0</v>
      </c>
    </row>
    <row r="344" spans="2:9" x14ac:dyDescent="0.25">
      <c r="B344" s="16">
        <f t="shared" si="30"/>
        <v>289</v>
      </c>
      <c r="C344" s="12">
        <f t="shared" si="26"/>
        <v>0</v>
      </c>
      <c r="D344" s="12">
        <f t="shared" si="27"/>
        <v>0</v>
      </c>
      <c r="E344" s="12">
        <f t="shared" si="28"/>
        <v>0</v>
      </c>
      <c r="F344" s="12">
        <f t="shared" si="29"/>
        <v>-2.6011548470705748E-10</v>
      </c>
      <c r="G344" s="12">
        <f t="shared" si="25"/>
        <v>100000.00000000026</v>
      </c>
      <c r="H344" s="12">
        <f>SUM(D345:$D$415)</f>
        <v>0</v>
      </c>
      <c r="I344" s="12">
        <f>IF(C344&gt;0.01,SUM($D$56:D344),0)</f>
        <v>0</v>
      </c>
    </row>
    <row r="345" spans="2:9" x14ac:dyDescent="0.25">
      <c r="B345" s="16">
        <f t="shared" si="30"/>
        <v>290</v>
      </c>
      <c r="C345" s="12">
        <f t="shared" si="26"/>
        <v>0</v>
      </c>
      <c r="D345" s="12">
        <f t="shared" si="27"/>
        <v>0</v>
      </c>
      <c r="E345" s="12">
        <f t="shared" si="28"/>
        <v>0</v>
      </c>
      <c r="F345" s="12">
        <f t="shared" si="29"/>
        <v>-2.6011548470705748E-10</v>
      </c>
      <c r="G345" s="12">
        <f t="shared" si="25"/>
        <v>100000.00000000026</v>
      </c>
      <c r="H345" s="12">
        <f>SUM(D346:$D$415)</f>
        <v>0</v>
      </c>
      <c r="I345" s="12">
        <f>IF(C345&gt;0.01,SUM($D$56:D345),0)</f>
        <v>0</v>
      </c>
    </row>
    <row r="346" spans="2:9" x14ac:dyDescent="0.25">
      <c r="B346" s="16">
        <f t="shared" si="30"/>
        <v>291</v>
      </c>
      <c r="C346" s="12">
        <f t="shared" si="26"/>
        <v>0</v>
      </c>
      <c r="D346" s="12">
        <f t="shared" si="27"/>
        <v>0</v>
      </c>
      <c r="E346" s="12">
        <f t="shared" si="28"/>
        <v>0</v>
      </c>
      <c r="F346" s="12">
        <f t="shared" si="29"/>
        <v>-2.6011548470705748E-10</v>
      </c>
      <c r="G346" s="12">
        <f t="shared" si="25"/>
        <v>100000.00000000026</v>
      </c>
      <c r="H346" s="12">
        <f>SUM(D347:$D$415)</f>
        <v>0</v>
      </c>
      <c r="I346" s="12">
        <f>IF(C346&gt;0.01,SUM($D$56:D346),0)</f>
        <v>0</v>
      </c>
    </row>
    <row r="347" spans="2:9" x14ac:dyDescent="0.25">
      <c r="B347" s="16">
        <f t="shared" si="30"/>
        <v>292</v>
      </c>
      <c r="C347" s="12">
        <f t="shared" si="26"/>
        <v>0</v>
      </c>
      <c r="D347" s="12">
        <f t="shared" si="27"/>
        <v>0</v>
      </c>
      <c r="E347" s="12">
        <f t="shared" si="28"/>
        <v>0</v>
      </c>
      <c r="F347" s="12">
        <f t="shared" si="29"/>
        <v>-2.6011548470705748E-10</v>
      </c>
      <c r="G347" s="12">
        <f t="shared" si="25"/>
        <v>100000.00000000026</v>
      </c>
      <c r="H347" s="12">
        <f>SUM(D348:$D$415)</f>
        <v>0</v>
      </c>
      <c r="I347" s="12">
        <f>IF(C347&gt;0.01,SUM($D$56:D347),0)</f>
        <v>0</v>
      </c>
    </row>
    <row r="348" spans="2:9" x14ac:dyDescent="0.25">
      <c r="B348" s="16">
        <f t="shared" si="30"/>
        <v>293</v>
      </c>
      <c r="C348" s="12">
        <f t="shared" si="26"/>
        <v>0</v>
      </c>
      <c r="D348" s="12">
        <f t="shared" si="27"/>
        <v>0</v>
      </c>
      <c r="E348" s="12">
        <f t="shared" si="28"/>
        <v>0</v>
      </c>
      <c r="F348" s="12">
        <f t="shared" si="29"/>
        <v>-2.6011548470705748E-10</v>
      </c>
      <c r="G348" s="12">
        <f t="shared" si="25"/>
        <v>100000.00000000026</v>
      </c>
      <c r="H348" s="12">
        <f>SUM(D349:$D$415)</f>
        <v>0</v>
      </c>
      <c r="I348" s="12">
        <f>IF(C348&gt;0.01,SUM($D$56:D348),0)</f>
        <v>0</v>
      </c>
    </row>
    <row r="349" spans="2:9" x14ac:dyDescent="0.25">
      <c r="B349" s="16">
        <f t="shared" si="30"/>
        <v>294</v>
      </c>
      <c r="C349" s="12">
        <f t="shared" si="26"/>
        <v>0</v>
      </c>
      <c r="D349" s="12">
        <f t="shared" si="27"/>
        <v>0</v>
      </c>
      <c r="E349" s="12">
        <f t="shared" si="28"/>
        <v>0</v>
      </c>
      <c r="F349" s="12">
        <f t="shared" si="29"/>
        <v>-2.6011548470705748E-10</v>
      </c>
      <c r="G349" s="12">
        <f t="shared" si="25"/>
        <v>100000.00000000026</v>
      </c>
      <c r="H349" s="12">
        <f>SUM(D350:$D$415)</f>
        <v>0</v>
      </c>
      <c r="I349" s="12">
        <f>IF(C349&gt;0.01,SUM($D$56:D349),0)</f>
        <v>0</v>
      </c>
    </row>
    <row r="350" spans="2:9" x14ac:dyDescent="0.25">
      <c r="B350" s="16">
        <f t="shared" si="30"/>
        <v>295</v>
      </c>
      <c r="C350" s="12">
        <f t="shared" si="26"/>
        <v>0</v>
      </c>
      <c r="D350" s="12">
        <f t="shared" si="27"/>
        <v>0</v>
      </c>
      <c r="E350" s="12">
        <f t="shared" si="28"/>
        <v>0</v>
      </c>
      <c r="F350" s="12">
        <f t="shared" si="29"/>
        <v>-2.6011548470705748E-10</v>
      </c>
      <c r="G350" s="12">
        <f t="shared" si="25"/>
        <v>100000.00000000026</v>
      </c>
      <c r="H350" s="12">
        <f>SUM(D351:$D$415)</f>
        <v>0</v>
      </c>
      <c r="I350" s="12">
        <f>IF(C350&gt;0.01,SUM($D$56:D350),0)</f>
        <v>0</v>
      </c>
    </row>
    <row r="351" spans="2:9" x14ac:dyDescent="0.25">
      <c r="B351" s="16">
        <f t="shared" si="30"/>
        <v>296</v>
      </c>
      <c r="C351" s="12">
        <f t="shared" si="26"/>
        <v>0</v>
      </c>
      <c r="D351" s="12">
        <f t="shared" si="27"/>
        <v>0</v>
      </c>
      <c r="E351" s="12">
        <f t="shared" si="28"/>
        <v>0</v>
      </c>
      <c r="F351" s="12">
        <f t="shared" si="29"/>
        <v>-2.6011548470705748E-10</v>
      </c>
      <c r="G351" s="12">
        <f t="shared" si="25"/>
        <v>100000.00000000026</v>
      </c>
      <c r="H351" s="12">
        <f>SUM(D352:$D$415)</f>
        <v>0</v>
      </c>
      <c r="I351" s="12">
        <f>IF(C351&gt;0.01,SUM($D$56:D351),0)</f>
        <v>0</v>
      </c>
    </row>
    <row r="352" spans="2:9" x14ac:dyDescent="0.25">
      <c r="B352" s="16">
        <f t="shared" si="30"/>
        <v>297</v>
      </c>
      <c r="C352" s="12">
        <f t="shared" si="26"/>
        <v>0</v>
      </c>
      <c r="D352" s="12">
        <f t="shared" si="27"/>
        <v>0</v>
      </c>
      <c r="E352" s="12">
        <f t="shared" si="28"/>
        <v>0</v>
      </c>
      <c r="F352" s="12">
        <f t="shared" si="29"/>
        <v>-2.6011548470705748E-10</v>
      </c>
      <c r="G352" s="12">
        <f t="shared" si="25"/>
        <v>100000.00000000026</v>
      </c>
      <c r="H352" s="12">
        <f>SUM(D353:$D$415)</f>
        <v>0</v>
      </c>
      <c r="I352" s="12">
        <f>IF(C352&gt;0.01,SUM($D$56:D352),0)</f>
        <v>0</v>
      </c>
    </row>
    <row r="353" spans="2:9" x14ac:dyDescent="0.25">
      <c r="B353" s="16">
        <f t="shared" si="30"/>
        <v>298</v>
      </c>
      <c r="C353" s="12">
        <f t="shared" si="26"/>
        <v>0</v>
      </c>
      <c r="D353" s="12">
        <f t="shared" si="27"/>
        <v>0</v>
      </c>
      <c r="E353" s="12">
        <f t="shared" si="28"/>
        <v>0</v>
      </c>
      <c r="F353" s="12">
        <f t="shared" si="29"/>
        <v>-2.6011548470705748E-10</v>
      </c>
      <c r="G353" s="12">
        <f t="shared" si="25"/>
        <v>100000.00000000026</v>
      </c>
      <c r="H353" s="12">
        <f>SUM(D354:$D$415)</f>
        <v>0</v>
      </c>
      <c r="I353" s="12">
        <f>IF(C353&gt;0.01,SUM($D$56:D353),0)</f>
        <v>0</v>
      </c>
    </row>
    <row r="354" spans="2:9" x14ac:dyDescent="0.25">
      <c r="B354" s="16">
        <f t="shared" si="30"/>
        <v>299</v>
      </c>
      <c r="C354" s="12">
        <f t="shared" si="26"/>
        <v>0</v>
      </c>
      <c r="D354" s="12">
        <f t="shared" si="27"/>
        <v>0</v>
      </c>
      <c r="E354" s="12">
        <f t="shared" si="28"/>
        <v>0</v>
      </c>
      <c r="F354" s="12">
        <f t="shared" si="29"/>
        <v>-2.6011548470705748E-10</v>
      </c>
      <c r="G354" s="12">
        <f t="shared" si="25"/>
        <v>100000.00000000026</v>
      </c>
      <c r="H354" s="12">
        <f>SUM(D355:$D$415)</f>
        <v>0</v>
      </c>
      <c r="I354" s="12">
        <f>IF(C354&gt;0.01,SUM($D$56:D354),0)</f>
        <v>0</v>
      </c>
    </row>
    <row r="355" spans="2:9" x14ac:dyDescent="0.25">
      <c r="B355" s="16">
        <f t="shared" si="30"/>
        <v>300</v>
      </c>
      <c r="C355" s="12">
        <f t="shared" si="26"/>
        <v>0</v>
      </c>
      <c r="D355" s="12">
        <f t="shared" si="27"/>
        <v>0</v>
      </c>
      <c r="E355" s="12">
        <f t="shared" si="28"/>
        <v>0</v>
      </c>
      <c r="F355" s="12">
        <f t="shared" si="29"/>
        <v>-2.6011548470705748E-10</v>
      </c>
      <c r="G355" s="12">
        <f t="shared" si="25"/>
        <v>100000.00000000026</v>
      </c>
      <c r="H355" s="12">
        <f>SUM(D356:$D$415)</f>
        <v>0</v>
      </c>
      <c r="I355" s="12">
        <f>IF(C355&gt;0.01,SUM($D$56:D355),0)</f>
        <v>0</v>
      </c>
    </row>
    <row r="356" spans="2:9" x14ac:dyDescent="0.25">
      <c r="B356" s="16">
        <f t="shared" si="30"/>
        <v>301</v>
      </c>
      <c r="C356" s="12">
        <f t="shared" si="26"/>
        <v>0</v>
      </c>
      <c r="D356" s="12">
        <f t="shared" si="27"/>
        <v>0</v>
      </c>
      <c r="E356" s="12">
        <f t="shared" si="28"/>
        <v>0</v>
      </c>
      <c r="F356" s="12">
        <f t="shared" si="29"/>
        <v>-2.6011548470705748E-10</v>
      </c>
      <c r="G356" s="12">
        <f t="shared" si="25"/>
        <v>100000.00000000026</v>
      </c>
      <c r="H356" s="12">
        <f>SUM(D357:$D$415)</f>
        <v>0</v>
      </c>
      <c r="I356" s="12">
        <f>IF(C356&gt;0.01,SUM($D$56:D356),0)</f>
        <v>0</v>
      </c>
    </row>
    <row r="357" spans="2:9" x14ac:dyDescent="0.25">
      <c r="B357" s="16">
        <f t="shared" si="30"/>
        <v>302</v>
      </c>
      <c r="C357" s="12">
        <f t="shared" si="26"/>
        <v>0</v>
      </c>
      <c r="D357" s="12">
        <f t="shared" si="27"/>
        <v>0</v>
      </c>
      <c r="E357" s="12">
        <f t="shared" si="28"/>
        <v>0</v>
      </c>
      <c r="F357" s="12">
        <f t="shared" si="29"/>
        <v>-2.6011548470705748E-10</v>
      </c>
      <c r="G357" s="12">
        <f t="shared" si="25"/>
        <v>100000.00000000026</v>
      </c>
      <c r="H357" s="12">
        <f>SUM(D358:$D$415)</f>
        <v>0</v>
      </c>
      <c r="I357" s="12">
        <f>IF(C357&gt;0.01,SUM($D$56:D357),0)</f>
        <v>0</v>
      </c>
    </row>
    <row r="358" spans="2:9" x14ac:dyDescent="0.25">
      <c r="B358" s="16">
        <f t="shared" si="30"/>
        <v>303</v>
      </c>
      <c r="C358" s="12">
        <f t="shared" si="26"/>
        <v>0</v>
      </c>
      <c r="D358" s="12">
        <f t="shared" si="27"/>
        <v>0</v>
      </c>
      <c r="E358" s="12">
        <f t="shared" si="28"/>
        <v>0</v>
      </c>
      <c r="F358" s="12">
        <f t="shared" si="29"/>
        <v>-2.6011548470705748E-10</v>
      </c>
      <c r="G358" s="12">
        <f t="shared" si="25"/>
        <v>100000.00000000026</v>
      </c>
      <c r="H358" s="12">
        <f>SUM(D359:$D$415)</f>
        <v>0</v>
      </c>
      <c r="I358" s="12">
        <f>IF(C358&gt;0.01,SUM($D$56:D358),0)</f>
        <v>0</v>
      </c>
    </row>
    <row r="359" spans="2:9" x14ac:dyDescent="0.25">
      <c r="B359" s="16">
        <f t="shared" si="30"/>
        <v>304</v>
      </c>
      <c r="C359" s="12">
        <f t="shared" si="26"/>
        <v>0</v>
      </c>
      <c r="D359" s="12">
        <f t="shared" si="27"/>
        <v>0</v>
      </c>
      <c r="E359" s="12">
        <f t="shared" si="28"/>
        <v>0</v>
      </c>
      <c r="F359" s="12">
        <f t="shared" si="29"/>
        <v>-2.6011548470705748E-10</v>
      </c>
      <c r="G359" s="12">
        <f t="shared" si="25"/>
        <v>100000.00000000026</v>
      </c>
      <c r="H359" s="12">
        <f>SUM(D360:$D$415)</f>
        <v>0</v>
      </c>
      <c r="I359" s="12">
        <f>IF(C359&gt;0.01,SUM($D$56:D359),0)</f>
        <v>0</v>
      </c>
    </row>
    <row r="360" spans="2:9" x14ac:dyDescent="0.25">
      <c r="B360" s="16">
        <f t="shared" si="30"/>
        <v>305</v>
      </c>
      <c r="C360" s="12">
        <f t="shared" si="26"/>
        <v>0</v>
      </c>
      <c r="D360" s="12">
        <f t="shared" si="27"/>
        <v>0</v>
      </c>
      <c r="E360" s="12">
        <f t="shared" si="28"/>
        <v>0</v>
      </c>
      <c r="F360" s="12">
        <f t="shared" si="29"/>
        <v>-2.6011548470705748E-10</v>
      </c>
      <c r="G360" s="12">
        <f t="shared" si="25"/>
        <v>100000.00000000026</v>
      </c>
      <c r="H360" s="12">
        <f>SUM(D361:$D$415)</f>
        <v>0</v>
      </c>
      <c r="I360" s="12">
        <f>IF(C360&gt;0.01,SUM($D$56:D360),0)</f>
        <v>0</v>
      </c>
    </row>
    <row r="361" spans="2:9" x14ac:dyDescent="0.25">
      <c r="B361" s="16">
        <f t="shared" si="30"/>
        <v>306</v>
      </c>
      <c r="C361" s="12">
        <f t="shared" si="26"/>
        <v>0</v>
      </c>
      <c r="D361" s="12">
        <f t="shared" si="27"/>
        <v>0</v>
      </c>
      <c r="E361" s="12">
        <f t="shared" si="28"/>
        <v>0</v>
      </c>
      <c r="F361" s="12">
        <f t="shared" si="29"/>
        <v>-2.6011548470705748E-10</v>
      </c>
      <c r="G361" s="12">
        <f t="shared" si="25"/>
        <v>100000.00000000026</v>
      </c>
      <c r="H361" s="12">
        <f>SUM(D362:$D$415)</f>
        <v>0</v>
      </c>
      <c r="I361" s="12">
        <f>IF(C361&gt;0.01,SUM($D$56:D361),0)</f>
        <v>0</v>
      </c>
    </row>
    <row r="362" spans="2:9" x14ac:dyDescent="0.25">
      <c r="B362" s="16">
        <f t="shared" si="30"/>
        <v>307</v>
      </c>
      <c r="C362" s="12">
        <f t="shared" si="26"/>
        <v>0</v>
      </c>
      <c r="D362" s="12">
        <f t="shared" si="27"/>
        <v>0</v>
      </c>
      <c r="E362" s="12">
        <f t="shared" si="28"/>
        <v>0</v>
      </c>
      <c r="F362" s="12">
        <f t="shared" si="29"/>
        <v>-2.6011548470705748E-10</v>
      </c>
      <c r="G362" s="12">
        <f t="shared" si="25"/>
        <v>100000.00000000026</v>
      </c>
      <c r="H362" s="12">
        <f>SUM(D363:$D$415)</f>
        <v>0</v>
      </c>
      <c r="I362" s="12">
        <f>IF(C362&gt;0.01,SUM($D$56:D362),0)</f>
        <v>0</v>
      </c>
    </row>
    <row r="363" spans="2:9" x14ac:dyDescent="0.25">
      <c r="B363" s="16">
        <f t="shared" si="30"/>
        <v>308</v>
      </c>
      <c r="C363" s="12">
        <f t="shared" si="26"/>
        <v>0</v>
      </c>
      <c r="D363" s="12">
        <f t="shared" si="27"/>
        <v>0</v>
      </c>
      <c r="E363" s="12">
        <f t="shared" si="28"/>
        <v>0</v>
      </c>
      <c r="F363" s="12">
        <f t="shared" si="29"/>
        <v>-2.6011548470705748E-10</v>
      </c>
      <c r="G363" s="12">
        <f t="shared" si="25"/>
        <v>100000.00000000026</v>
      </c>
      <c r="H363" s="12">
        <f>SUM(D364:$D$415)</f>
        <v>0</v>
      </c>
      <c r="I363" s="12">
        <f>IF(C363&gt;0.01,SUM($D$56:D363),0)</f>
        <v>0</v>
      </c>
    </row>
    <row r="364" spans="2:9" x14ac:dyDescent="0.25">
      <c r="B364" s="16">
        <f t="shared" si="30"/>
        <v>309</v>
      </c>
      <c r="C364" s="12">
        <f t="shared" si="26"/>
        <v>0</v>
      </c>
      <c r="D364" s="12">
        <f t="shared" si="27"/>
        <v>0</v>
      </c>
      <c r="E364" s="12">
        <f t="shared" si="28"/>
        <v>0</v>
      </c>
      <c r="F364" s="12">
        <f t="shared" si="29"/>
        <v>-2.6011548470705748E-10</v>
      </c>
      <c r="G364" s="12">
        <f t="shared" si="25"/>
        <v>100000.00000000026</v>
      </c>
      <c r="H364" s="12">
        <f>SUM(D365:$D$415)</f>
        <v>0</v>
      </c>
      <c r="I364" s="12">
        <f>IF(C364&gt;0.01,SUM($D$56:D364),0)</f>
        <v>0</v>
      </c>
    </row>
    <row r="365" spans="2:9" x14ac:dyDescent="0.25">
      <c r="B365" s="16">
        <f t="shared" si="30"/>
        <v>310</v>
      </c>
      <c r="C365" s="12">
        <f t="shared" si="26"/>
        <v>0</v>
      </c>
      <c r="D365" s="12">
        <f t="shared" si="27"/>
        <v>0</v>
      </c>
      <c r="E365" s="12">
        <f t="shared" si="28"/>
        <v>0</v>
      </c>
      <c r="F365" s="12">
        <f t="shared" si="29"/>
        <v>-2.6011548470705748E-10</v>
      </c>
      <c r="G365" s="12">
        <f t="shared" si="25"/>
        <v>100000.00000000026</v>
      </c>
      <c r="H365" s="12">
        <f>SUM(D366:$D$415)</f>
        <v>0</v>
      </c>
      <c r="I365" s="12">
        <f>IF(C365&gt;0.01,SUM($D$56:D365),0)</f>
        <v>0</v>
      </c>
    </row>
    <row r="366" spans="2:9" x14ac:dyDescent="0.25">
      <c r="B366" s="16">
        <f t="shared" si="30"/>
        <v>311</v>
      </c>
      <c r="C366" s="12">
        <f t="shared" si="26"/>
        <v>0</v>
      </c>
      <c r="D366" s="12">
        <f t="shared" si="27"/>
        <v>0</v>
      </c>
      <c r="E366" s="12">
        <f t="shared" si="28"/>
        <v>0</v>
      </c>
      <c r="F366" s="12">
        <f t="shared" si="29"/>
        <v>-2.6011548470705748E-10</v>
      </c>
      <c r="G366" s="12">
        <f t="shared" si="25"/>
        <v>100000.00000000026</v>
      </c>
      <c r="H366" s="12">
        <f>SUM(D367:$D$415)</f>
        <v>0</v>
      </c>
      <c r="I366" s="12">
        <f>IF(C366&gt;0.01,SUM($D$56:D366),0)</f>
        <v>0</v>
      </c>
    </row>
    <row r="367" spans="2:9" x14ac:dyDescent="0.25">
      <c r="B367" s="16">
        <f t="shared" si="30"/>
        <v>312</v>
      </c>
      <c r="C367" s="12">
        <f t="shared" si="26"/>
        <v>0</v>
      </c>
      <c r="D367" s="12">
        <f t="shared" si="27"/>
        <v>0</v>
      </c>
      <c r="E367" s="12">
        <f t="shared" si="28"/>
        <v>0</v>
      </c>
      <c r="F367" s="12">
        <f t="shared" si="29"/>
        <v>-2.6011548470705748E-10</v>
      </c>
      <c r="G367" s="12">
        <f t="shared" si="25"/>
        <v>100000.00000000026</v>
      </c>
      <c r="H367" s="12">
        <f>SUM(D368:$D$415)</f>
        <v>0</v>
      </c>
      <c r="I367" s="12">
        <f>IF(C367&gt;0.01,SUM($D$56:D367),0)</f>
        <v>0</v>
      </c>
    </row>
    <row r="368" spans="2:9" x14ac:dyDescent="0.25">
      <c r="B368" s="16">
        <f t="shared" si="30"/>
        <v>313</v>
      </c>
      <c r="C368" s="12">
        <f t="shared" si="26"/>
        <v>0</v>
      </c>
      <c r="D368" s="12">
        <f t="shared" si="27"/>
        <v>0</v>
      </c>
      <c r="E368" s="12">
        <f t="shared" si="28"/>
        <v>0</v>
      </c>
      <c r="F368" s="12">
        <f t="shared" si="29"/>
        <v>-2.6011548470705748E-10</v>
      </c>
      <c r="G368" s="12">
        <f t="shared" si="25"/>
        <v>100000.00000000026</v>
      </c>
      <c r="H368" s="12">
        <f>SUM(D369:$D$415)</f>
        <v>0</v>
      </c>
      <c r="I368" s="12">
        <f>IF(C368&gt;0.01,SUM($D$56:D368),0)</f>
        <v>0</v>
      </c>
    </row>
    <row r="369" spans="2:9" x14ac:dyDescent="0.25">
      <c r="B369" s="16">
        <f t="shared" si="30"/>
        <v>314</v>
      </c>
      <c r="C369" s="12">
        <f t="shared" si="26"/>
        <v>0</v>
      </c>
      <c r="D369" s="12">
        <f t="shared" si="27"/>
        <v>0</v>
      </c>
      <c r="E369" s="12">
        <f t="shared" si="28"/>
        <v>0</v>
      </c>
      <c r="F369" s="12">
        <f t="shared" si="29"/>
        <v>-2.6011548470705748E-10</v>
      </c>
      <c r="G369" s="12">
        <f t="shared" si="25"/>
        <v>100000.00000000026</v>
      </c>
      <c r="H369" s="12">
        <f>SUM(D370:$D$415)</f>
        <v>0</v>
      </c>
      <c r="I369" s="12">
        <f>IF(C369&gt;0.01,SUM($D$56:D369),0)</f>
        <v>0</v>
      </c>
    </row>
    <row r="370" spans="2:9" x14ac:dyDescent="0.25">
      <c r="B370" s="16">
        <f t="shared" si="30"/>
        <v>315</v>
      </c>
      <c r="C370" s="12">
        <f t="shared" si="26"/>
        <v>0</v>
      </c>
      <c r="D370" s="12">
        <f t="shared" si="27"/>
        <v>0</v>
      </c>
      <c r="E370" s="12">
        <f t="shared" si="28"/>
        <v>0</v>
      </c>
      <c r="F370" s="12">
        <f t="shared" si="29"/>
        <v>-2.6011548470705748E-10</v>
      </c>
      <c r="G370" s="12">
        <f t="shared" si="25"/>
        <v>100000.00000000026</v>
      </c>
      <c r="H370" s="12">
        <f>SUM(D371:$D$415)</f>
        <v>0</v>
      </c>
      <c r="I370" s="12">
        <f>IF(C370&gt;0.01,SUM($D$56:D370),0)</f>
        <v>0</v>
      </c>
    </row>
    <row r="371" spans="2:9" x14ac:dyDescent="0.25">
      <c r="B371" s="16">
        <f t="shared" si="30"/>
        <v>316</v>
      </c>
      <c r="C371" s="12">
        <f t="shared" si="26"/>
        <v>0</v>
      </c>
      <c r="D371" s="12">
        <f t="shared" si="27"/>
        <v>0</v>
      </c>
      <c r="E371" s="12">
        <f t="shared" si="28"/>
        <v>0</v>
      </c>
      <c r="F371" s="12">
        <f t="shared" si="29"/>
        <v>-2.6011548470705748E-10</v>
      </c>
      <c r="G371" s="12">
        <f t="shared" si="25"/>
        <v>100000.00000000026</v>
      </c>
      <c r="H371" s="12">
        <f>SUM(D372:$D$415)</f>
        <v>0</v>
      </c>
      <c r="I371" s="12">
        <f>IF(C371&gt;0.01,SUM($D$56:D371),0)</f>
        <v>0</v>
      </c>
    </row>
    <row r="372" spans="2:9" x14ac:dyDescent="0.25">
      <c r="B372" s="16">
        <f t="shared" si="30"/>
        <v>317</v>
      </c>
      <c r="C372" s="12">
        <f t="shared" si="26"/>
        <v>0</v>
      </c>
      <c r="D372" s="12">
        <f t="shared" si="27"/>
        <v>0</v>
      </c>
      <c r="E372" s="12">
        <f t="shared" si="28"/>
        <v>0</v>
      </c>
      <c r="F372" s="12">
        <f t="shared" si="29"/>
        <v>-2.6011548470705748E-10</v>
      </c>
      <c r="G372" s="12">
        <f t="shared" si="25"/>
        <v>100000.00000000026</v>
      </c>
      <c r="H372" s="12">
        <f>SUM(D373:$D$415)</f>
        <v>0</v>
      </c>
      <c r="I372" s="12">
        <f>IF(C372&gt;0.01,SUM($D$56:D372),0)</f>
        <v>0</v>
      </c>
    </row>
    <row r="373" spans="2:9" x14ac:dyDescent="0.25">
      <c r="B373" s="16">
        <f t="shared" si="30"/>
        <v>318</v>
      </c>
      <c r="C373" s="12">
        <f t="shared" si="26"/>
        <v>0</v>
      </c>
      <c r="D373" s="12">
        <f t="shared" si="27"/>
        <v>0</v>
      </c>
      <c r="E373" s="12">
        <f t="shared" si="28"/>
        <v>0</v>
      </c>
      <c r="F373" s="12">
        <f t="shared" si="29"/>
        <v>-2.6011548470705748E-10</v>
      </c>
      <c r="G373" s="12">
        <f t="shared" si="25"/>
        <v>100000.00000000026</v>
      </c>
      <c r="H373" s="12">
        <f>SUM(D374:$D$415)</f>
        <v>0</v>
      </c>
      <c r="I373" s="12">
        <f>IF(C373&gt;0.01,SUM($D$56:D373),0)</f>
        <v>0</v>
      </c>
    </row>
    <row r="374" spans="2:9" x14ac:dyDescent="0.25">
      <c r="B374" s="16">
        <f t="shared" si="30"/>
        <v>319</v>
      </c>
      <c r="C374" s="12">
        <f t="shared" si="26"/>
        <v>0</v>
      </c>
      <c r="D374" s="12">
        <f t="shared" si="27"/>
        <v>0</v>
      </c>
      <c r="E374" s="12">
        <f t="shared" si="28"/>
        <v>0</v>
      </c>
      <c r="F374" s="12">
        <f t="shared" si="29"/>
        <v>-2.6011548470705748E-10</v>
      </c>
      <c r="G374" s="12">
        <f t="shared" si="25"/>
        <v>100000.00000000026</v>
      </c>
      <c r="H374" s="12">
        <f>SUM(D375:$D$415)</f>
        <v>0</v>
      </c>
      <c r="I374" s="12">
        <f>IF(C374&gt;0.01,SUM($D$56:D374),0)</f>
        <v>0</v>
      </c>
    </row>
    <row r="375" spans="2:9" x14ac:dyDescent="0.25">
      <c r="B375" s="16">
        <f t="shared" si="30"/>
        <v>320</v>
      </c>
      <c r="C375" s="12">
        <f t="shared" si="26"/>
        <v>0</v>
      </c>
      <c r="D375" s="12">
        <f t="shared" si="27"/>
        <v>0</v>
      </c>
      <c r="E375" s="12">
        <f t="shared" si="28"/>
        <v>0</v>
      </c>
      <c r="F375" s="12">
        <f t="shared" si="29"/>
        <v>-2.6011548470705748E-10</v>
      </c>
      <c r="G375" s="12">
        <f t="shared" si="25"/>
        <v>100000.00000000026</v>
      </c>
      <c r="H375" s="12">
        <f>SUM(D376:$D$415)</f>
        <v>0</v>
      </c>
      <c r="I375" s="12">
        <f>IF(C375&gt;0.01,SUM($D$56:D375),0)</f>
        <v>0</v>
      </c>
    </row>
    <row r="376" spans="2:9" x14ac:dyDescent="0.25">
      <c r="B376" s="16">
        <f t="shared" si="30"/>
        <v>321</v>
      </c>
      <c r="C376" s="12">
        <f t="shared" si="26"/>
        <v>0</v>
      </c>
      <c r="D376" s="12">
        <f t="shared" si="27"/>
        <v>0</v>
      </c>
      <c r="E376" s="12">
        <f t="shared" si="28"/>
        <v>0</v>
      </c>
      <c r="F376" s="12">
        <f t="shared" si="29"/>
        <v>-2.6011548470705748E-10</v>
      </c>
      <c r="G376" s="12">
        <f t="shared" ref="G376:G415" si="31">+$E$9-F376</f>
        <v>100000.00000000026</v>
      </c>
      <c r="H376" s="12">
        <f>SUM(D377:$D$415)</f>
        <v>0</v>
      </c>
      <c r="I376" s="12">
        <f>IF(C376&gt;0.01,SUM($D$56:D376),0)</f>
        <v>0</v>
      </c>
    </row>
    <row r="377" spans="2:9" x14ac:dyDescent="0.25">
      <c r="B377" s="16">
        <f t="shared" si="30"/>
        <v>322</v>
      </c>
      <c r="C377" s="12">
        <f t="shared" ref="C377:C415" si="32">IF(F376&lt;0.01,0,$E$12)</f>
        <v>0</v>
      </c>
      <c r="D377" s="12">
        <f t="shared" ref="D377:D415" si="33">IF(F376&lt;0,0,(F376*$E$11/12))</f>
        <v>0</v>
      </c>
      <c r="E377" s="12">
        <f t="shared" ref="E377:E415" si="34">C377-D377</f>
        <v>0</v>
      </c>
      <c r="F377" s="12">
        <f t="shared" ref="F377:F415" si="35">F376-E377</f>
        <v>-2.6011548470705748E-10</v>
      </c>
      <c r="G377" s="12">
        <f t="shared" si="31"/>
        <v>100000.00000000026</v>
      </c>
      <c r="H377" s="12">
        <f>SUM(D378:$D$415)</f>
        <v>0</v>
      </c>
      <c r="I377" s="12">
        <f>IF(C377&gt;0.01,SUM($D$56:D377),0)</f>
        <v>0</v>
      </c>
    </row>
    <row r="378" spans="2:9" x14ac:dyDescent="0.25">
      <c r="B378" s="16">
        <f t="shared" ref="B378:B415" si="36">+B377+1</f>
        <v>323</v>
      </c>
      <c r="C378" s="12">
        <f t="shared" si="32"/>
        <v>0</v>
      </c>
      <c r="D378" s="12">
        <f t="shared" si="33"/>
        <v>0</v>
      </c>
      <c r="E378" s="12">
        <f t="shared" si="34"/>
        <v>0</v>
      </c>
      <c r="F378" s="12">
        <f t="shared" si="35"/>
        <v>-2.6011548470705748E-10</v>
      </c>
      <c r="G378" s="12">
        <f t="shared" si="31"/>
        <v>100000.00000000026</v>
      </c>
      <c r="H378" s="12">
        <f>SUM(D379:$D$415)</f>
        <v>0</v>
      </c>
      <c r="I378" s="12">
        <f>IF(C378&gt;0.01,SUM($D$56:D378),0)</f>
        <v>0</v>
      </c>
    </row>
    <row r="379" spans="2:9" x14ac:dyDescent="0.25">
      <c r="B379" s="16">
        <f t="shared" si="36"/>
        <v>324</v>
      </c>
      <c r="C379" s="12">
        <f t="shared" si="32"/>
        <v>0</v>
      </c>
      <c r="D379" s="12">
        <f t="shared" si="33"/>
        <v>0</v>
      </c>
      <c r="E379" s="12">
        <f t="shared" si="34"/>
        <v>0</v>
      </c>
      <c r="F379" s="12">
        <f t="shared" si="35"/>
        <v>-2.6011548470705748E-10</v>
      </c>
      <c r="G379" s="12">
        <f t="shared" si="31"/>
        <v>100000.00000000026</v>
      </c>
      <c r="H379" s="12">
        <f>SUM(D380:$D$415)</f>
        <v>0</v>
      </c>
      <c r="I379" s="12">
        <f>IF(C379&gt;0.01,SUM($D$56:D379),0)</f>
        <v>0</v>
      </c>
    </row>
    <row r="380" spans="2:9" x14ac:dyDescent="0.25">
      <c r="B380" s="16">
        <f t="shared" si="36"/>
        <v>325</v>
      </c>
      <c r="C380" s="12">
        <f t="shared" si="32"/>
        <v>0</v>
      </c>
      <c r="D380" s="12">
        <f t="shared" si="33"/>
        <v>0</v>
      </c>
      <c r="E380" s="12">
        <f t="shared" si="34"/>
        <v>0</v>
      </c>
      <c r="F380" s="12">
        <f t="shared" si="35"/>
        <v>-2.6011548470705748E-10</v>
      </c>
      <c r="G380" s="12">
        <f t="shared" si="31"/>
        <v>100000.00000000026</v>
      </c>
      <c r="H380" s="12">
        <f>SUM(D381:$D$415)</f>
        <v>0</v>
      </c>
      <c r="I380" s="12">
        <f>IF(C380&gt;0.01,SUM($D$56:D380),0)</f>
        <v>0</v>
      </c>
    </row>
    <row r="381" spans="2:9" x14ac:dyDescent="0.25">
      <c r="B381" s="16">
        <f t="shared" si="36"/>
        <v>326</v>
      </c>
      <c r="C381" s="12">
        <f t="shared" si="32"/>
        <v>0</v>
      </c>
      <c r="D381" s="12">
        <f t="shared" si="33"/>
        <v>0</v>
      </c>
      <c r="E381" s="12">
        <f t="shared" si="34"/>
        <v>0</v>
      </c>
      <c r="F381" s="12">
        <f t="shared" si="35"/>
        <v>-2.6011548470705748E-10</v>
      </c>
      <c r="G381" s="12">
        <f t="shared" si="31"/>
        <v>100000.00000000026</v>
      </c>
      <c r="H381" s="12">
        <f>SUM(D382:$D$415)</f>
        <v>0</v>
      </c>
      <c r="I381" s="12">
        <f>IF(C381&gt;0.01,SUM($D$56:D381),0)</f>
        <v>0</v>
      </c>
    </row>
    <row r="382" spans="2:9" x14ac:dyDescent="0.25">
      <c r="B382" s="16">
        <f t="shared" si="36"/>
        <v>327</v>
      </c>
      <c r="C382" s="12">
        <f t="shared" si="32"/>
        <v>0</v>
      </c>
      <c r="D382" s="12">
        <f t="shared" si="33"/>
        <v>0</v>
      </c>
      <c r="E382" s="12">
        <f t="shared" si="34"/>
        <v>0</v>
      </c>
      <c r="F382" s="12">
        <f t="shared" si="35"/>
        <v>-2.6011548470705748E-10</v>
      </c>
      <c r="G382" s="12">
        <f t="shared" si="31"/>
        <v>100000.00000000026</v>
      </c>
      <c r="H382" s="12">
        <f>SUM(D383:$D$415)</f>
        <v>0</v>
      </c>
      <c r="I382" s="12">
        <f>IF(C382&gt;0.01,SUM($D$56:D382),0)</f>
        <v>0</v>
      </c>
    </row>
    <row r="383" spans="2:9" x14ac:dyDescent="0.25">
      <c r="B383" s="16">
        <f t="shared" si="36"/>
        <v>328</v>
      </c>
      <c r="C383" s="12">
        <f t="shared" si="32"/>
        <v>0</v>
      </c>
      <c r="D383" s="12">
        <f t="shared" si="33"/>
        <v>0</v>
      </c>
      <c r="E383" s="12">
        <f t="shared" si="34"/>
        <v>0</v>
      </c>
      <c r="F383" s="12">
        <f t="shared" si="35"/>
        <v>-2.6011548470705748E-10</v>
      </c>
      <c r="G383" s="12">
        <f t="shared" si="31"/>
        <v>100000.00000000026</v>
      </c>
      <c r="H383" s="12">
        <f>SUM(D384:$D$415)</f>
        <v>0</v>
      </c>
      <c r="I383" s="12">
        <f>IF(C383&gt;0.01,SUM($D$56:D383),0)</f>
        <v>0</v>
      </c>
    </row>
    <row r="384" spans="2:9" x14ac:dyDescent="0.25">
      <c r="B384" s="16">
        <f t="shared" si="36"/>
        <v>329</v>
      </c>
      <c r="C384" s="12">
        <f t="shared" si="32"/>
        <v>0</v>
      </c>
      <c r="D384" s="12">
        <f t="shared" si="33"/>
        <v>0</v>
      </c>
      <c r="E384" s="12">
        <f t="shared" si="34"/>
        <v>0</v>
      </c>
      <c r="F384" s="12">
        <f t="shared" si="35"/>
        <v>-2.6011548470705748E-10</v>
      </c>
      <c r="G384" s="12">
        <f t="shared" si="31"/>
        <v>100000.00000000026</v>
      </c>
      <c r="H384" s="12">
        <f>SUM(D385:$D$415)</f>
        <v>0</v>
      </c>
      <c r="I384" s="12">
        <f>IF(C384&gt;0.01,SUM($D$56:D384),0)</f>
        <v>0</v>
      </c>
    </row>
    <row r="385" spans="2:9" x14ac:dyDescent="0.25">
      <c r="B385" s="16">
        <f t="shared" si="36"/>
        <v>330</v>
      </c>
      <c r="C385" s="12">
        <f t="shared" si="32"/>
        <v>0</v>
      </c>
      <c r="D385" s="12">
        <f t="shared" si="33"/>
        <v>0</v>
      </c>
      <c r="E385" s="12">
        <f t="shared" si="34"/>
        <v>0</v>
      </c>
      <c r="F385" s="12">
        <f t="shared" si="35"/>
        <v>-2.6011548470705748E-10</v>
      </c>
      <c r="G385" s="12">
        <f t="shared" si="31"/>
        <v>100000.00000000026</v>
      </c>
      <c r="H385" s="12">
        <f>SUM(D386:$D$415)</f>
        <v>0</v>
      </c>
      <c r="I385" s="12">
        <f>IF(C385&gt;0.01,SUM($D$56:D385),0)</f>
        <v>0</v>
      </c>
    </row>
    <row r="386" spans="2:9" x14ac:dyDescent="0.25">
      <c r="B386" s="16">
        <f t="shared" si="36"/>
        <v>331</v>
      </c>
      <c r="C386" s="12">
        <f t="shared" si="32"/>
        <v>0</v>
      </c>
      <c r="D386" s="12">
        <f t="shared" si="33"/>
        <v>0</v>
      </c>
      <c r="E386" s="12">
        <f t="shared" si="34"/>
        <v>0</v>
      </c>
      <c r="F386" s="12">
        <f t="shared" si="35"/>
        <v>-2.6011548470705748E-10</v>
      </c>
      <c r="G386" s="12">
        <f t="shared" si="31"/>
        <v>100000.00000000026</v>
      </c>
      <c r="H386" s="12">
        <f>SUM(D387:$D$415)</f>
        <v>0</v>
      </c>
      <c r="I386" s="12">
        <f>IF(C386&gt;0.01,SUM($D$56:D386),0)</f>
        <v>0</v>
      </c>
    </row>
    <row r="387" spans="2:9" x14ac:dyDescent="0.25">
      <c r="B387" s="16">
        <f t="shared" si="36"/>
        <v>332</v>
      </c>
      <c r="C387" s="12">
        <f t="shared" si="32"/>
        <v>0</v>
      </c>
      <c r="D387" s="12">
        <f t="shared" si="33"/>
        <v>0</v>
      </c>
      <c r="E387" s="12">
        <f t="shared" si="34"/>
        <v>0</v>
      </c>
      <c r="F387" s="12">
        <f t="shared" si="35"/>
        <v>-2.6011548470705748E-10</v>
      </c>
      <c r="G387" s="12">
        <f t="shared" si="31"/>
        <v>100000.00000000026</v>
      </c>
      <c r="H387" s="12">
        <f>SUM(D388:$D$415)</f>
        <v>0</v>
      </c>
      <c r="I387" s="12">
        <f>IF(C387&gt;0.01,SUM($D$56:D387),0)</f>
        <v>0</v>
      </c>
    </row>
    <row r="388" spans="2:9" x14ac:dyDescent="0.25">
      <c r="B388" s="16">
        <f t="shared" si="36"/>
        <v>333</v>
      </c>
      <c r="C388" s="12">
        <f t="shared" si="32"/>
        <v>0</v>
      </c>
      <c r="D388" s="12">
        <f t="shared" si="33"/>
        <v>0</v>
      </c>
      <c r="E388" s="12">
        <f t="shared" si="34"/>
        <v>0</v>
      </c>
      <c r="F388" s="12">
        <f t="shared" si="35"/>
        <v>-2.6011548470705748E-10</v>
      </c>
      <c r="G388" s="12">
        <f t="shared" si="31"/>
        <v>100000.00000000026</v>
      </c>
      <c r="H388" s="12">
        <f>SUM(D389:$D$415)</f>
        <v>0</v>
      </c>
      <c r="I388" s="12">
        <f>IF(C388&gt;0.01,SUM($D$56:D388),0)</f>
        <v>0</v>
      </c>
    </row>
    <row r="389" spans="2:9" x14ac:dyDescent="0.25">
      <c r="B389" s="16">
        <f t="shared" si="36"/>
        <v>334</v>
      </c>
      <c r="C389" s="12">
        <f t="shared" si="32"/>
        <v>0</v>
      </c>
      <c r="D389" s="12">
        <f t="shared" si="33"/>
        <v>0</v>
      </c>
      <c r="E389" s="12">
        <f t="shared" si="34"/>
        <v>0</v>
      </c>
      <c r="F389" s="12">
        <f t="shared" si="35"/>
        <v>-2.6011548470705748E-10</v>
      </c>
      <c r="G389" s="12">
        <f t="shared" si="31"/>
        <v>100000.00000000026</v>
      </c>
      <c r="H389" s="12">
        <f>SUM(D390:$D$415)</f>
        <v>0</v>
      </c>
      <c r="I389" s="12">
        <f>IF(C389&gt;0.01,SUM($D$56:D389),0)</f>
        <v>0</v>
      </c>
    </row>
    <row r="390" spans="2:9" x14ac:dyDescent="0.25">
      <c r="B390" s="16">
        <f t="shared" si="36"/>
        <v>335</v>
      </c>
      <c r="C390" s="12">
        <f t="shared" si="32"/>
        <v>0</v>
      </c>
      <c r="D390" s="12">
        <f t="shared" si="33"/>
        <v>0</v>
      </c>
      <c r="E390" s="12">
        <f t="shared" si="34"/>
        <v>0</v>
      </c>
      <c r="F390" s="12">
        <f t="shared" si="35"/>
        <v>-2.6011548470705748E-10</v>
      </c>
      <c r="G390" s="12">
        <f t="shared" si="31"/>
        <v>100000.00000000026</v>
      </c>
      <c r="H390" s="12">
        <f>SUM(D391:$D$415)</f>
        <v>0</v>
      </c>
      <c r="I390" s="12">
        <f>IF(C390&gt;0.01,SUM($D$56:D390),0)</f>
        <v>0</v>
      </c>
    </row>
    <row r="391" spans="2:9" x14ac:dyDescent="0.25">
      <c r="B391" s="16">
        <f t="shared" si="36"/>
        <v>336</v>
      </c>
      <c r="C391" s="12">
        <f t="shared" si="32"/>
        <v>0</v>
      </c>
      <c r="D391" s="12">
        <f t="shared" si="33"/>
        <v>0</v>
      </c>
      <c r="E391" s="12">
        <f t="shared" si="34"/>
        <v>0</v>
      </c>
      <c r="F391" s="12">
        <f t="shared" si="35"/>
        <v>-2.6011548470705748E-10</v>
      </c>
      <c r="G391" s="12">
        <f t="shared" si="31"/>
        <v>100000.00000000026</v>
      </c>
      <c r="H391" s="12">
        <f>SUM(D392:$D$415)</f>
        <v>0</v>
      </c>
      <c r="I391" s="12">
        <f>IF(C391&gt;0.01,SUM($D$56:D391),0)</f>
        <v>0</v>
      </c>
    </row>
    <row r="392" spans="2:9" x14ac:dyDescent="0.25">
      <c r="B392" s="16">
        <f t="shared" si="36"/>
        <v>337</v>
      </c>
      <c r="C392" s="12">
        <f t="shared" si="32"/>
        <v>0</v>
      </c>
      <c r="D392" s="12">
        <f t="shared" si="33"/>
        <v>0</v>
      </c>
      <c r="E392" s="12">
        <f t="shared" si="34"/>
        <v>0</v>
      </c>
      <c r="F392" s="12">
        <f t="shared" si="35"/>
        <v>-2.6011548470705748E-10</v>
      </c>
      <c r="G392" s="12">
        <f t="shared" si="31"/>
        <v>100000.00000000026</v>
      </c>
      <c r="H392" s="12">
        <f>SUM(D393:$D$415)</f>
        <v>0</v>
      </c>
      <c r="I392" s="12">
        <f>IF(C392&gt;0.01,SUM($D$56:D392),0)</f>
        <v>0</v>
      </c>
    </row>
    <row r="393" spans="2:9" x14ac:dyDescent="0.25">
      <c r="B393" s="16">
        <f t="shared" si="36"/>
        <v>338</v>
      </c>
      <c r="C393" s="12">
        <f t="shared" si="32"/>
        <v>0</v>
      </c>
      <c r="D393" s="12">
        <f t="shared" si="33"/>
        <v>0</v>
      </c>
      <c r="E393" s="12">
        <f t="shared" si="34"/>
        <v>0</v>
      </c>
      <c r="F393" s="12">
        <f t="shared" si="35"/>
        <v>-2.6011548470705748E-10</v>
      </c>
      <c r="G393" s="12">
        <f t="shared" si="31"/>
        <v>100000.00000000026</v>
      </c>
      <c r="H393" s="12">
        <f>SUM(D394:$D$415)</f>
        <v>0</v>
      </c>
      <c r="I393" s="12">
        <f>IF(C393&gt;0.01,SUM($D$56:D393),0)</f>
        <v>0</v>
      </c>
    </row>
    <row r="394" spans="2:9" x14ac:dyDescent="0.25">
      <c r="B394" s="16">
        <f t="shared" si="36"/>
        <v>339</v>
      </c>
      <c r="C394" s="12">
        <f t="shared" si="32"/>
        <v>0</v>
      </c>
      <c r="D394" s="12">
        <f t="shared" si="33"/>
        <v>0</v>
      </c>
      <c r="E394" s="12">
        <f t="shared" si="34"/>
        <v>0</v>
      </c>
      <c r="F394" s="12">
        <f t="shared" si="35"/>
        <v>-2.6011548470705748E-10</v>
      </c>
      <c r="G394" s="12">
        <f t="shared" si="31"/>
        <v>100000.00000000026</v>
      </c>
      <c r="H394" s="12">
        <f>SUM(D395:$D$415)</f>
        <v>0</v>
      </c>
      <c r="I394" s="12">
        <f>IF(C394&gt;0.01,SUM($D$56:D394),0)</f>
        <v>0</v>
      </c>
    </row>
    <row r="395" spans="2:9" x14ac:dyDescent="0.25">
      <c r="B395" s="16">
        <f t="shared" si="36"/>
        <v>340</v>
      </c>
      <c r="C395" s="12">
        <f t="shared" si="32"/>
        <v>0</v>
      </c>
      <c r="D395" s="12">
        <f t="shared" si="33"/>
        <v>0</v>
      </c>
      <c r="E395" s="12">
        <f t="shared" si="34"/>
        <v>0</v>
      </c>
      <c r="F395" s="12">
        <f t="shared" si="35"/>
        <v>-2.6011548470705748E-10</v>
      </c>
      <c r="G395" s="12">
        <f t="shared" si="31"/>
        <v>100000.00000000026</v>
      </c>
      <c r="H395" s="12">
        <f>SUM(D396:$D$415)</f>
        <v>0</v>
      </c>
      <c r="I395" s="12">
        <f>IF(C395&gt;0.01,SUM($D$56:D395),0)</f>
        <v>0</v>
      </c>
    </row>
    <row r="396" spans="2:9" x14ac:dyDescent="0.25">
      <c r="B396" s="16">
        <f t="shared" si="36"/>
        <v>341</v>
      </c>
      <c r="C396" s="12">
        <f t="shared" si="32"/>
        <v>0</v>
      </c>
      <c r="D396" s="12">
        <f t="shared" si="33"/>
        <v>0</v>
      </c>
      <c r="E396" s="12">
        <f t="shared" si="34"/>
        <v>0</v>
      </c>
      <c r="F396" s="12">
        <f t="shared" si="35"/>
        <v>-2.6011548470705748E-10</v>
      </c>
      <c r="G396" s="12">
        <f t="shared" si="31"/>
        <v>100000.00000000026</v>
      </c>
      <c r="H396" s="12">
        <f>SUM(D397:$D$415)</f>
        <v>0</v>
      </c>
      <c r="I396" s="12">
        <f>IF(C396&gt;0.01,SUM($D$56:D396),0)</f>
        <v>0</v>
      </c>
    </row>
    <row r="397" spans="2:9" x14ac:dyDescent="0.25">
      <c r="B397" s="16">
        <f t="shared" si="36"/>
        <v>342</v>
      </c>
      <c r="C397" s="12">
        <f t="shared" si="32"/>
        <v>0</v>
      </c>
      <c r="D397" s="12">
        <f t="shared" si="33"/>
        <v>0</v>
      </c>
      <c r="E397" s="12">
        <f t="shared" si="34"/>
        <v>0</v>
      </c>
      <c r="F397" s="12">
        <f t="shared" si="35"/>
        <v>-2.6011548470705748E-10</v>
      </c>
      <c r="G397" s="12">
        <f t="shared" si="31"/>
        <v>100000.00000000026</v>
      </c>
      <c r="H397" s="12">
        <f>SUM(D398:$D$415)</f>
        <v>0</v>
      </c>
      <c r="I397" s="12">
        <f>IF(C397&gt;0.01,SUM($D$56:D397),0)</f>
        <v>0</v>
      </c>
    </row>
    <row r="398" spans="2:9" x14ac:dyDescent="0.25">
      <c r="B398" s="16">
        <f t="shared" si="36"/>
        <v>343</v>
      </c>
      <c r="C398" s="12">
        <f t="shared" si="32"/>
        <v>0</v>
      </c>
      <c r="D398" s="12">
        <f t="shared" si="33"/>
        <v>0</v>
      </c>
      <c r="E398" s="12">
        <f t="shared" si="34"/>
        <v>0</v>
      </c>
      <c r="F398" s="12">
        <f t="shared" si="35"/>
        <v>-2.6011548470705748E-10</v>
      </c>
      <c r="G398" s="12">
        <f t="shared" si="31"/>
        <v>100000.00000000026</v>
      </c>
      <c r="H398" s="12">
        <f>SUM(D399:$D$415)</f>
        <v>0</v>
      </c>
      <c r="I398" s="12">
        <f>IF(C398&gt;0.01,SUM($D$56:D398),0)</f>
        <v>0</v>
      </c>
    </row>
    <row r="399" spans="2:9" x14ac:dyDescent="0.25">
      <c r="B399" s="16">
        <f t="shared" si="36"/>
        <v>344</v>
      </c>
      <c r="C399" s="12">
        <f t="shared" si="32"/>
        <v>0</v>
      </c>
      <c r="D399" s="12">
        <f t="shared" si="33"/>
        <v>0</v>
      </c>
      <c r="E399" s="12">
        <f t="shared" si="34"/>
        <v>0</v>
      </c>
      <c r="F399" s="12">
        <f t="shared" si="35"/>
        <v>-2.6011548470705748E-10</v>
      </c>
      <c r="G399" s="12">
        <f t="shared" si="31"/>
        <v>100000.00000000026</v>
      </c>
      <c r="H399" s="12">
        <f>SUM(D400:$D$415)</f>
        <v>0</v>
      </c>
      <c r="I399" s="12">
        <f>IF(C399&gt;0.01,SUM($D$56:D399),0)</f>
        <v>0</v>
      </c>
    </row>
    <row r="400" spans="2:9" x14ac:dyDescent="0.25">
      <c r="B400" s="16">
        <f t="shared" si="36"/>
        <v>345</v>
      </c>
      <c r="C400" s="12">
        <f t="shared" si="32"/>
        <v>0</v>
      </c>
      <c r="D400" s="12">
        <f t="shared" si="33"/>
        <v>0</v>
      </c>
      <c r="E400" s="12">
        <f t="shared" si="34"/>
        <v>0</v>
      </c>
      <c r="F400" s="12">
        <f t="shared" si="35"/>
        <v>-2.6011548470705748E-10</v>
      </c>
      <c r="G400" s="12">
        <f t="shared" si="31"/>
        <v>100000.00000000026</v>
      </c>
      <c r="H400" s="12">
        <f>SUM(D401:$D$415)</f>
        <v>0</v>
      </c>
      <c r="I400" s="12">
        <f>IF(C400&gt;0.01,SUM($D$56:D400),0)</f>
        <v>0</v>
      </c>
    </row>
    <row r="401" spans="2:9" x14ac:dyDescent="0.25">
      <c r="B401" s="16">
        <f t="shared" si="36"/>
        <v>346</v>
      </c>
      <c r="C401" s="12">
        <f t="shared" si="32"/>
        <v>0</v>
      </c>
      <c r="D401" s="12">
        <f t="shared" si="33"/>
        <v>0</v>
      </c>
      <c r="E401" s="12">
        <f t="shared" si="34"/>
        <v>0</v>
      </c>
      <c r="F401" s="12">
        <f t="shared" si="35"/>
        <v>-2.6011548470705748E-10</v>
      </c>
      <c r="G401" s="12">
        <f t="shared" si="31"/>
        <v>100000.00000000026</v>
      </c>
      <c r="H401" s="12">
        <f>SUM(D402:$D$415)</f>
        <v>0</v>
      </c>
      <c r="I401" s="12">
        <f>IF(C401&gt;0.01,SUM($D$56:D401),0)</f>
        <v>0</v>
      </c>
    </row>
    <row r="402" spans="2:9" x14ac:dyDescent="0.25">
      <c r="B402" s="16">
        <f t="shared" si="36"/>
        <v>347</v>
      </c>
      <c r="C402" s="12">
        <f t="shared" si="32"/>
        <v>0</v>
      </c>
      <c r="D402" s="12">
        <f t="shared" si="33"/>
        <v>0</v>
      </c>
      <c r="E402" s="12">
        <f t="shared" si="34"/>
        <v>0</v>
      </c>
      <c r="F402" s="12">
        <f t="shared" si="35"/>
        <v>-2.6011548470705748E-10</v>
      </c>
      <c r="G402" s="12">
        <f t="shared" si="31"/>
        <v>100000.00000000026</v>
      </c>
      <c r="H402" s="12">
        <f>SUM(D403:$D$415)</f>
        <v>0</v>
      </c>
      <c r="I402" s="12">
        <f>IF(C402&gt;0.01,SUM($D$56:D402),0)</f>
        <v>0</v>
      </c>
    </row>
    <row r="403" spans="2:9" x14ac:dyDescent="0.25">
      <c r="B403" s="16">
        <f t="shared" si="36"/>
        <v>348</v>
      </c>
      <c r="C403" s="12">
        <f t="shared" si="32"/>
        <v>0</v>
      </c>
      <c r="D403" s="12">
        <f t="shared" si="33"/>
        <v>0</v>
      </c>
      <c r="E403" s="12">
        <f t="shared" si="34"/>
        <v>0</v>
      </c>
      <c r="F403" s="12">
        <f t="shared" si="35"/>
        <v>-2.6011548470705748E-10</v>
      </c>
      <c r="G403" s="12">
        <f t="shared" si="31"/>
        <v>100000.00000000026</v>
      </c>
      <c r="H403" s="12">
        <f>SUM(D404:$D$415)</f>
        <v>0</v>
      </c>
      <c r="I403" s="12">
        <f>IF(C403&gt;0.01,SUM($D$56:D403),0)</f>
        <v>0</v>
      </c>
    </row>
    <row r="404" spans="2:9" x14ac:dyDescent="0.25">
      <c r="B404" s="16">
        <f t="shared" si="36"/>
        <v>349</v>
      </c>
      <c r="C404" s="12">
        <f t="shared" si="32"/>
        <v>0</v>
      </c>
      <c r="D404" s="12">
        <f t="shared" si="33"/>
        <v>0</v>
      </c>
      <c r="E404" s="12">
        <f t="shared" si="34"/>
        <v>0</v>
      </c>
      <c r="F404" s="12">
        <f t="shared" si="35"/>
        <v>-2.6011548470705748E-10</v>
      </c>
      <c r="G404" s="12">
        <f t="shared" si="31"/>
        <v>100000.00000000026</v>
      </c>
      <c r="H404" s="12">
        <f>SUM(D405:$D$415)</f>
        <v>0</v>
      </c>
      <c r="I404" s="12">
        <f>IF(C404&gt;0.01,SUM($D$56:D404),0)</f>
        <v>0</v>
      </c>
    </row>
    <row r="405" spans="2:9" x14ac:dyDescent="0.25">
      <c r="B405" s="16">
        <f t="shared" si="36"/>
        <v>350</v>
      </c>
      <c r="C405" s="12">
        <f t="shared" si="32"/>
        <v>0</v>
      </c>
      <c r="D405" s="12">
        <f t="shared" si="33"/>
        <v>0</v>
      </c>
      <c r="E405" s="12">
        <f t="shared" si="34"/>
        <v>0</v>
      </c>
      <c r="F405" s="12">
        <f t="shared" si="35"/>
        <v>-2.6011548470705748E-10</v>
      </c>
      <c r="G405" s="12">
        <f t="shared" si="31"/>
        <v>100000.00000000026</v>
      </c>
      <c r="H405" s="12">
        <f>SUM(D406:$D$415)</f>
        <v>0</v>
      </c>
      <c r="I405" s="12">
        <f>IF(C405&gt;0.01,SUM($D$56:D405),0)</f>
        <v>0</v>
      </c>
    </row>
    <row r="406" spans="2:9" x14ac:dyDescent="0.25">
      <c r="B406" s="16">
        <f t="shared" si="36"/>
        <v>351</v>
      </c>
      <c r="C406" s="12">
        <f t="shared" si="32"/>
        <v>0</v>
      </c>
      <c r="D406" s="12">
        <f t="shared" si="33"/>
        <v>0</v>
      </c>
      <c r="E406" s="12">
        <f t="shared" si="34"/>
        <v>0</v>
      </c>
      <c r="F406" s="12">
        <f t="shared" si="35"/>
        <v>-2.6011548470705748E-10</v>
      </c>
      <c r="G406" s="12">
        <f t="shared" si="31"/>
        <v>100000.00000000026</v>
      </c>
      <c r="H406" s="12">
        <f>SUM(D407:$D$415)</f>
        <v>0</v>
      </c>
      <c r="I406" s="12">
        <f>IF(C406&gt;0.01,SUM($D$56:D406),0)</f>
        <v>0</v>
      </c>
    </row>
    <row r="407" spans="2:9" x14ac:dyDescent="0.25">
      <c r="B407" s="16">
        <f t="shared" si="36"/>
        <v>352</v>
      </c>
      <c r="C407" s="12">
        <f t="shared" si="32"/>
        <v>0</v>
      </c>
      <c r="D407" s="12">
        <f t="shared" si="33"/>
        <v>0</v>
      </c>
      <c r="E407" s="12">
        <f t="shared" si="34"/>
        <v>0</v>
      </c>
      <c r="F407" s="12">
        <f t="shared" si="35"/>
        <v>-2.6011548470705748E-10</v>
      </c>
      <c r="G407" s="12">
        <f t="shared" si="31"/>
        <v>100000.00000000026</v>
      </c>
      <c r="H407" s="12">
        <f>SUM(D408:$D$415)</f>
        <v>0</v>
      </c>
      <c r="I407" s="12">
        <f>IF(C407&gt;0.01,SUM($D$56:D407),0)</f>
        <v>0</v>
      </c>
    </row>
    <row r="408" spans="2:9" x14ac:dyDescent="0.25">
      <c r="B408" s="16">
        <f t="shared" si="36"/>
        <v>353</v>
      </c>
      <c r="C408" s="12">
        <f t="shared" si="32"/>
        <v>0</v>
      </c>
      <c r="D408" s="12">
        <f t="shared" si="33"/>
        <v>0</v>
      </c>
      <c r="E408" s="12">
        <f t="shared" si="34"/>
        <v>0</v>
      </c>
      <c r="F408" s="12">
        <f t="shared" si="35"/>
        <v>-2.6011548470705748E-10</v>
      </c>
      <c r="G408" s="12">
        <f t="shared" si="31"/>
        <v>100000.00000000026</v>
      </c>
      <c r="H408" s="12">
        <f>SUM(D409:$D$415)</f>
        <v>0</v>
      </c>
      <c r="I408" s="12">
        <f>IF(C408&gt;0.01,SUM($D$56:D408),0)</f>
        <v>0</v>
      </c>
    </row>
    <row r="409" spans="2:9" x14ac:dyDescent="0.25">
      <c r="B409" s="16">
        <f t="shared" si="36"/>
        <v>354</v>
      </c>
      <c r="C409" s="12">
        <f t="shared" si="32"/>
        <v>0</v>
      </c>
      <c r="D409" s="12">
        <f t="shared" si="33"/>
        <v>0</v>
      </c>
      <c r="E409" s="12">
        <f t="shared" si="34"/>
        <v>0</v>
      </c>
      <c r="F409" s="12">
        <f t="shared" si="35"/>
        <v>-2.6011548470705748E-10</v>
      </c>
      <c r="G409" s="12">
        <f t="shared" si="31"/>
        <v>100000.00000000026</v>
      </c>
      <c r="H409" s="12">
        <f>SUM(D410:$D$415)</f>
        <v>0</v>
      </c>
      <c r="I409" s="12">
        <f>IF(C409&gt;0.01,SUM($D$56:D409),0)</f>
        <v>0</v>
      </c>
    </row>
    <row r="410" spans="2:9" x14ac:dyDescent="0.25">
      <c r="B410" s="16">
        <f t="shared" si="36"/>
        <v>355</v>
      </c>
      <c r="C410" s="12">
        <f t="shared" si="32"/>
        <v>0</v>
      </c>
      <c r="D410" s="12">
        <f t="shared" si="33"/>
        <v>0</v>
      </c>
      <c r="E410" s="12">
        <f t="shared" si="34"/>
        <v>0</v>
      </c>
      <c r="F410" s="12">
        <f t="shared" si="35"/>
        <v>-2.6011548470705748E-10</v>
      </c>
      <c r="G410" s="12">
        <f t="shared" si="31"/>
        <v>100000.00000000026</v>
      </c>
      <c r="H410" s="12">
        <f>SUM(D411:$D$415)</f>
        <v>0</v>
      </c>
      <c r="I410" s="12">
        <f>IF(C410&gt;0.01,SUM($D$56:D410),0)</f>
        <v>0</v>
      </c>
    </row>
    <row r="411" spans="2:9" x14ac:dyDescent="0.25">
      <c r="B411" s="16">
        <f t="shared" si="36"/>
        <v>356</v>
      </c>
      <c r="C411" s="12">
        <f t="shared" si="32"/>
        <v>0</v>
      </c>
      <c r="D411" s="12">
        <f t="shared" si="33"/>
        <v>0</v>
      </c>
      <c r="E411" s="12">
        <f t="shared" si="34"/>
        <v>0</v>
      </c>
      <c r="F411" s="12">
        <f t="shared" si="35"/>
        <v>-2.6011548470705748E-10</v>
      </c>
      <c r="G411" s="12">
        <f t="shared" si="31"/>
        <v>100000.00000000026</v>
      </c>
      <c r="H411" s="12">
        <f>SUM(D412:$D$415)</f>
        <v>0</v>
      </c>
      <c r="I411" s="12">
        <f>IF(C411&gt;0.01,SUM($D$56:D411),0)</f>
        <v>0</v>
      </c>
    </row>
    <row r="412" spans="2:9" x14ac:dyDescent="0.25">
      <c r="B412" s="16">
        <f t="shared" si="36"/>
        <v>357</v>
      </c>
      <c r="C412" s="12">
        <f t="shared" si="32"/>
        <v>0</v>
      </c>
      <c r="D412" s="12">
        <f t="shared" si="33"/>
        <v>0</v>
      </c>
      <c r="E412" s="12">
        <f t="shared" si="34"/>
        <v>0</v>
      </c>
      <c r="F412" s="12">
        <f t="shared" si="35"/>
        <v>-2.6011548470705748E-10</v>
      </c>
      <c r="G412" s="12">
        <f t="shared" si="31"/>
        <v>100000.00000000026</v>
      </c>
      <c r="H412" s="12">
        <f>SUM(D413:$D$415)</f>
        <v>0</v>
      </c>
      <c r="I412" s="12">
        <f>IF(C412&gt;0.01,SUM($D$56:D412),0)</f>
        <v>0</v>
      </c>
    </row>
    <row r="413" spans="2:9" x14ac:dyDescent="0.25">
      <c r="B413" s="16">
        <f t="shared" si="36"/>
        <v>358</v>
      </c>
      <c r="C413" s="12">
        <f t="shared" si="32"/>
        <v>0</v>
      </c>
      <c r="D413" s="12">
        <f t="shared" si="33"/>
        <v>0</v>
      </c>
      <c r="E413" s="12">
        <f t="shared" si="34"/>
        <v>0</v>
      </c>
      <c r="F413" s="12">
        <f t="shared" si="35"/>
        <v>-2.6011548470705748E-10</v>
      </c>
      <c r="G413" s="12">
        <f t="shared" si="31"/>
        <v>100000.00000000026</v>
      </c>
      <c r="H413" s="12">
        <f>SUM(D414:$D$415)</f>
        <v>0</v>
      </c>
      <c r="I413" s="12">
        <f>IF(C413&gt;0.01,SUM($D$56:D413),0)</f>
        <v>0</v>
      </c>
    </row>
    <row r="414" spans="2:9" x14ac:dyDescent="0.25">
      <c r="B414" s="16">
        <f t="shared" si="36"/>
        <v>359</v>
      </c>
      <c r="C414" s="12">
        <f t="shared" si="32"/>
        <v>0</v>
      </c>
      <c r="D414" s="12">
        <f t="shared" si="33"/>
        <v>0</v>
      </c>
      <c r="E414" s="12">
        <f t="shared" si="34"/>
        <v>0</v>
      </c>
      <c r="F414" s="12">
        <f t="shared" si="35"/>
        <v>-2.6011548470705748E-10</v>
      </c>
      <c r="G414" s="12">
        <f t="shared" si="31"/>
        <v>100000.00000000026</v>
      </c>
      <c r="H414" s="12">
        <f>SUM(D415:$D$415)</f>
        <v>0</v>
      </c>
      <c r="I414" s="12">
        <f>IF(C414&gt;0.01,SUM($D$56:D414),0)</f>
        <v>0</v>
      </c>
    </row>
    <row r="415" spans="2:9" x14ac:dyDescent="0.25">
      <c r="B415" s="16">
        <f t="shared" si="36"/>
        <v>360</v>
      </c>
      <c r="C415" s="12">
        <f t="shared" si="32"/>
        <v>0</v>
      </c>
      <c r="D415" s="12">
        <f t="shared" si="33"/>
        <v>0</v>
      </c>
      <c r="E415" s="12">
        <f t="shared" si="34"/>
        <v>0</v>
      </c>
      <c r="F415" s="12">
        <f t="shared" si="35"/>
        <v>-2.6011548470705748E-10</v>
      </c>
      <c r="G415" s="12">
        <f t="shared" si="31"/>
        <v>100000.00000000026</v>
      </c>
      <c r="H415" s="12">
        <v>0</v>
      </c>
      <c r="I415" s="12">
        <f>IF(C415&gt;0.01,SUM($D$56:D415),0)</f>
        <v>0</v>
      </c>
    </row>
    <row r="416" spans="2:9" ht="13" x14ac:dyDescent="0.3">
      <c r="B416" s="17" t="s">
        <v>19</v>
      </c>
      <c r="C416" s="25">
        <f>SUM(C56:C415)</f>
        <v>151894.22904872088</v>
      </c>
      <c r="D416" s="25">
        <f>SUM(D56:D415)</f>
        <v>51894.229048721085</v>
      </c>
      <c r="E416" s="25">
        <f>SUM(E56:E415)</f>
        <v>100000.00000000017</v>
      </c>
      <c r="F416" s="2"/>
      <c r="G416" s="2"/>
    </row>
    <row r="417" spans="2:7" x14ac:dyDescent="0.25">
      <c r="B417" s="9"/>
      <c r="C417" s="2"/>
      <c r="D417" s="2"/>
      <c r="E417" s="2"/>
      <c r="F417" s="2"/>
      <c r="G417" s="2"/>
    </row>
    <row r="418" spans="2:7" x14ac:dyDescent="0.25">
      <c r="B418" s="9"/>
      <c r="C418" s="2"/>
      <c r="D418" s="2"/>
      <c r="E418" s="2"/>
      <c r="F418" s="2"/>
      <c r="G418" s="2"/>
    </row>
    <row r="419" spans="2:7" x14ac:dyDescent="0.25">
      <c r="B419" s="9"/>
      <c r="C419" s="2"/>
      <c r="D419" s="2"/>
      <c r="E419" s="2"/>
      <c r="F419" s="2"/>
      <c r="G419" s="2"/>
    </row>
    <row r="420" spans="2:7" x14ac:dyDescent="0.25">
      <c r="B420" s="9"/>
      <c r="C420" s="2"/>
      <c r="D420" s="2"/>
      <c r="E420" s="2"/>
      <c r="F420" s="2"/>
      <c r="G420" s="2"/>
    </row>
    <row r="421" spans="2:7" x14ac:dyDescent="0.25">
      <c r="B421" s="9"/>
      <c r="C421" s="2"/>
      <c r="D421" s="2"/>
      <c r="E421" s="2"/>
      <c r="F421" s="2"/>
      <c r="G421" s="2"/>
    </row>
    <row r="422" spans="2:7" x14ac:dyDescent="0.25">
      <c r="B422" s="9"/>
      <c r="C422" s="2"/>
      <c r="D422" s="2"/>
      <c r="E422" s="2"/>
      <c r="F422" s="2"/>
      <c r="G422" s="2"/>
    </row>
    <row r="423" spans="2:7" x14ac:dyDescent="0.25">
      <c r="B423" s="9"/>
      <c r="C423" s="2"/>
      <c r="D423" s="2"/>
      <c r="E423" s="2"/>
      <c r="F423" s="2"/>
      <c r="G423" s="2"/>
    </row>
    <row r="424" spans="2:7" x14ac:dyDescent="0.25">
      <c r="B424" s="9"/>
      <c r="C424" s="2"/>
      <c r="D424" s="2"/>
      <c r="E424" s="2"/>
      <c r="F424" s="2"/>
      <c r="G424" s="2"/>
    </row>
    <row r="425" spans="2:7" x14ac:dyDescent="0.25">
      <c r="B425" s="9"/>
      <c r="C425" s="2"/>
      <c r="D425" s="2"/>
      <c r="E425" s="2"/>
      <c r="F425" s="2"/>
      <c r="G425" s="2"/>
    </row>
    <row r="426" spans="2:7" x14ac:dyDescent="0.25">
      <c r="B426" s="9"/>
      <c r="C426" s="2"/>
      <c r="D426" s="2"/>
      <c r="E426" s="2"/>
      <c r="F426" s="2"/>
      <c r="G426" s="2"/>
    </row>
    <row r="427" spans="2:7" x14ac:dyDescent="0.25">
      <c r="B427" s="9"/>
      <c r="C427" s="2"/>
      <c r="D427" s="2"/>
      <c r="E427" s="2"/>
      <c r="F427" s="2"/>
      <c r="G427" s="2"/>
    </row>
    <row r="428" spans="2:7" x14ac:dyDescent="0.25">
      <c r="B428" s="9"/>
      <c r="C428" s="2"/>
      <c r="D428" s="2"/>
      <c r="E428" s="2"/>
      <c r="F428" s="2"/>
      <c r="G428" s="2"/>
    </row>
    <row r="429" spans="2:7" x14ac:dyDescent="0.25">
      <c r="C429" s="6"/>
      <c r="D429" s="2"/>
      <c r="E429" s="2"/>
      <c r="F429" s="2"/>
      <c r="G429" s="2"/>
    </row>
    <row r="430" spans="2:7" x14ac:dyDescent="0.25">
      <c r="C430" s="6"/>
      <c r="D430" s="2"/>
      <c r="E430" s="2"/>
      <c r="F430" s="2"/>
      <c r="G430" s="2"/>
    </row>
    <row r="431" spans="2:7" x14ac:dyDescent="0.25">
      <c r="C431" s="6"/>
      <c r="D431" s="2"/>
      <c r="E431" s="2"/>
      <c r="F431" s="2"/>
      <c r="G431" s="2"/>
    </row>
    <row r="432" spans="2:7" x14ac:dyDescent="0.25">
      <c r="D432" s="2"/>
      <c r="E432" s="2"/>
      <c r="F432" s="2"/>
      <c r="G432" s="2"/>
    </row>
    <row r="433" spans="4:7" x14ac:dyDescent="0.25">
      <c r="D433" s="2"/>
      <c r="E433" s="2"/>
      <c r="F433" s="2"/>
      <c r="G433" s="2"/>
    </row>
    <row r="434" spans="4:7" x14ac:dyDescent="0.25">
      <c r="D434" s="2"/>
      <c r="E434" s="2"/>
      <c r="F434" s="2"/>
      <c r="G434" s="2"/>
    </row>
    <row r="435" spans="4:7" x14ac:dyDescent="0.25">
      <c r="D435" s="2"/>
      <c r="E435" s="2"/>
      <c r="F435" s="2"/>
      <c r="G435" s="2"/>
    </row>
    <row r="436" spans="4:7" x14ac:dyDescent="0.25">
      <c r="D436" s="2"/>
      <c r="E436" s="2"/>
      <c r="F436" s="2"/>
      <c r="G436" s="2"/>
    </row>
    <row r="437" spans="4:7" x14ac:dyDescent="0.25">
      <c r="D437" s="2"/>
      <c r="E437" s="2"/>
      <c r="F437" s="2"/>
      <c r="G437" s="2"/>
    </row>
    <row r="438" spans="4:7" x14ac:dyDescent="0.25">
      <c r="D438" s="2"/>
      <c r="E438" s="2"/>
      <c r="F438" s="2"/>
      <c r="G438" s="2"/>
    </row>
    <row r="439" spans="4:7" x14ac:dyDescent="0.25">
      <c r="D439" s="2"/>
      <c r="E439" s="2"/>
      <c r="F439" s="2"/>
      <c r="G439" s="2"/>
    </row>
    <row r="440" spans="4:7" x14ac:dyDescent="0.25">
      <c r="D440" s="2"/>
      <c r="E440" s="2"/>
      <c r="F440" s="2"/>
      <c r="G440" s="2"/>
    </row>
    <row r="441" spans="4:7" x14ac:dyDescent="0.25">
      <c r="D441" s="2"/>
      <c r="E441" s="2"/>
      <c r="F441" s="2"/>
      <c r="G441" s="2"/>
    </row>
    <row r="442" spans="4:7" x14ac:dyDescent="0.25">
      <c r="D442" s="2"/>
      <c r="E442" s="2"/>
      <c r="F442" s="2"/>
      <c r="G442" s="2"/>
    </row>
    <row r="443" spans="4:7" x14ac:dyDescent="0.25">
      <c r="D443" s="2"/>
      <c r="E443" s="2"/>
      <c r="F443" s="2"/>
      <c r="G443" s="2"/>
    </row>
    <row r="444" spans="4:7" x14ac:dyDescent="0.25">
      <c r="D444" s="2"/>
      <c r="E444" s="2"/>
      <c r="F444" s="2"/>
      <c r="G444" s="2"/>
    </row>
    <row r="445" spans="4:7" x14ac:dyDescent="0.25">
      <c r="D445" s="2"/>
      <c r="E445" s="2"/>
      <c r="F445" s="2"/>
      <c r="G445" s="2"/>
    </row>
    <row r="446" spans="4:7" x14ac:dyDescent="0.25">
      <c r="D446" s="2"/>
      <c r="E446" s="2"/>
      <c r="F446" s="2"/>
      <c r="G446" s="2"/>
    </row>
    <row r="447" spans="4:7" x14ac:dyDescent="0.25">
      <c r="D447" s="2"/>
      <c r="E447" s="2"/>
      <c r="F447" s="2"/>
      <c r="G447" s="2"/>
    </row>
    <row r="448" spans="4:7" x14ac:dyDescent="0.25">
      <c r="D448" s="2"/>
      <c r="E448" s="2"/>
      <c r="F448" s="2"/>
      <c r="G448" s="2"/>
    </row>
    <row r="449" spans="4:7" x14ac:dyDescent="0.25">
      <c r="D449" s="2"/>
      <c r="E449" s="2"/>
      <c r="F449" s="2"/>
      <c r="G449" s="2"/>
    </row>
    <row r="450" spans="4:7" x14ac:dyDescent="0.25">
      <c r="D450" s="2"/>
      <c r="E450" s="2"/>
      <c r="F450" s="2"/>
      <c r="G450" s="2"/>
    </row>
    <row r="451" spans="4:7" x14ac:dyDescent="0.25">
      <c r="D451" s="2"/>
      <c r="E451" s="2"/>
      <c r="F451" s="2"/>
      <c r="G451" s="2"/>
    </row>
    <row r="452" spans="4:7" x14ac:dyDescent="0.25">
      <c r="D452" s="2"/>
      <c r="E452" s="2"/>
      <c r="F452" s="2"/>
      <c r="G452" s="2"/>
    </row>
    <row r="453" spans="4:7" x14ac:dyDescent="0.25">
      <c r="D453" s="2"/>
      <c r="E453" s="2"/>
      <c r="F453" s="2"/>
      <c r="G453" s="2"/>
    </row>
    <row r="454" spans="4:7" x14ac:dyDescent="0.25">
      <c r="D454" s="2"/>
      <c r="E454" s="2"/>
      <c r="F454" s="2"/>
      <c r="G454" s="2"/>
    </row>
    <row r="455" spans="4:7" x14ac:dyDescent="0.25">
      <c r="D455" s="2"/>
      <c r="E455" s="2"/>
      <c r="F455" s="2"/>
      <c r="G455" s="2"/>
    </row>
    <row r="456" spans="4:7" x14ac:dyDescent="0.25">
      <c r="D456" s="2"/>
      <c r="E456" s="2"/>
      <c r="F456" s="2"/>
      <c r="G456" s="2"/>
    </row>
    <row r="457" spans="4:7" x14ac:dyDescent="0.25">
      <c r="D457" s="2"/>
      <c r="E457" s="2"/>
      <c r="F457" s="2"/>
      <c r="G457" s="2"/>
    </row>
    <row r="458" spans="4:7" x14ac:dyDescent="0.25">
      <c r="D458" s="2"/>
      <c r="E458" s="2"/>
      <c r="F458" s="2"/>
      <c r="G458" s="2"/>
    </row>
    <row r="459" spans="4:7" x14ac:dyDescent="0.25">
      <c r="D459" s="2"/>
      <c r="E459" s="2"/>
      <c r="F459" s="2"/>
      <c r="G459" s="2"/>
    </row>
    <row r="460" spans="4:7" x14ac:dyDescent="0.25">
      <c r="D460" s="2"/>
      <c r="E460" s="2"/>
      <c r="F460" s="2"/>
      <c r="G460" s="2"/>
    </row>
    <row r="461" spans="4:7" x14ac:dyDescent="0.25">
      <c r="D461" s="2"/>
      <c r="E461" s="2"/>
      <c r="F461" s="2"/>
      <c r="G461" s="2"/>
    </row>
    <row r="462" spans="4:7" x14ac:dyDescent="0.25">
      <c r="D462" s="2"/>
      <c r="E462" s="2"/>
      <c r="F462" s="2"/>
      <c r="G462" s="2"/>
    </row>
    <row r="463" spans="4:7" x14ac:dyDescent="0.25">
      <c r="D463" s="2"/>
      <c r="E463" s="2"/>
      <c r="F463" s="2"/>
      <c r="G463" s="2"/>
    </row>
    <row r="464" spans="4:7" x14ac:dyDescent="0.25">
      <c r="D464" s="2"/>
      <c r="E464" s="2"/>
      <c r="F464" s="2"/>
      <c r="G464" s="2"/>
    </row>
    <row r="465" spans="4:7" x14ac:dyDescent="0.25">
      <c r="D465" s="2"/>
      <c r="E465" s="2"/>
      <c r="F465" s="2"/>
      <c r="G465" s="2"/>
    </row>
    <row r="466" spans="4:7" x14ac:dyDescent="0.25">
      <c r="D466" s="2"/>
      <c r="E466" s="2"/>
      <c r="F466" s="2"/>
      <c r="G466" s="2"/>
    </row>
    <row r="467" spans="4:7" x14ac:dyDescent="0.25">
      <c r="D467" s="2"/>
      <c r="E467" s="2"/>
      <c r="F467" s="2"/>
      <c r="G467" s="2"/>
    </row>
    <row r="468" spans="4:7" x14ac:dyDescent="0.25">
      <c r="D468" s="2"/>
      <c r="E468" s="2"/>
      <c r="F468" s="2"/>
      <c r="G468" s="2"/>
    </row>
    <row r="469" spans="4:7" x14ac:dyDescent="0.25">
      <c r="D469" s="2"/>
      <c r="E469" s="2"/>
      <c r="F469" s="2"/>
      <c r="G469" s="2"/>
    </row>
    <row r="470" spans="4:7" x14ac:dyDescent="0.25">
      <c r="D470" s="2"/>
      <c r="E470" s="2"/>
      <c r="F470" s="2"/>
      <c r="G470" s="2"/>
    </row>
    <row r="471" spans="4:7" x14ac:dyDescent="0.25">
      <c r="D471" s="2"/>
      <c r="E471" s="2"/>
      <c r="F471" s="2"/>
      <c r="G471" s="2"/>
    </row>
    <row r="472" spans="4:7" x14ac:dyDescent="0.25">
      <c r="D472" s="2"/>
      <c r="E472" s="2"/>
      <c r="F472" s="2"/>
      <c r="G472" s="2"/>
    </row>
    <row r="473" spans="4:7" x14ac:dyDescent="0.25">
      <c r="D473" s="2"/>
      <c r="E473" s="2"/>
      <c r="F473" s="2"/>
      <c r="G473" s="2"/>
    </row>
    <row r="474" spans="4:7" x14ac:dyDescent="0.25">
      <c r="D474" s="2"/>
      <c r="E474" s="2"/>
      <c r="F474" s="2"/>
      <c r="G474" s="2"/>
    </row>
    <row r="475" spans="4:7" x14ac:dyDescent="0.25">
      <c r="D475" s="2"/>
      <c r="E475" s="2"/>
      <c r="F475" s="2"/>
      <c r="G475" s="2"/>
    </row>
    <row r="476" spans="4:7" x14ac:dyDescent="0.25">
      <c r="D476" s="2"/>
      <c r="E476" s="2"/>
      <c r="F476" s="2"/>
      <c r="G476" s="2"/>
    </row>
    <row r="477" spans="4:7" x14ac:dyDescent="0.25">
      <c r="D477" s="2"/>
      <c r="E477" s="2"/>
      <c r="F477" s="2"/>
      <c r="G477" s="2"/>
    </row>
    <row r="478" spans="4:7" x14ac:dyDescent="0.25">
      <c r="D478" s="2"/>
      <c r="E478" s="2"/>
      <c r="F478" s="2"/>
      <c r="G478" s="2"/>
    </row>
    <row r="479" spans="4:7" x14ac:dyDescent="0.25">
      <c r="D479" s="2"/>
      <c r="E479" s="2"/>
      <c r="F479" s="2"/>
      <c r="G479" s="2"/>
    </row>
    <row r="480" spans="4:7" x14ac:dyDescent="0.25">
      <c r="D480" s="2"/>
      <c r="E480" s="2"/>
      <c r="F480" s="2"/>
      <c r="G480" s="2"/>
    </row>
    <row r="481" spans="4:7" x14ac:dyDescent="0.25">
      <c r="D481" s="2"/>
      <c r="E481" s="2"/>
      <c r="F481" s="2"/>
      <c r="G481" s="2"/>
    </row>
    <row r="482" spans="4:7" x14ac:dyDescent="0.25">
      <c r="D482" s="2"/>
      <c r="E482" s="2"/>
      <c r="F482" s="2"/>
      <c r="G482" s="2"/>
    </row>
    <row r="483" spans="4:7" x14ac:dyDescent="0.25">
      <c r="D483" s="2"/>
      <c r="E483" s="2"/>
      <c r="F483" s="2"/>
      <c r="G483" s="2"/>
    </row>
    <row r="484" spans="4:7" x14ac:dyDescent="0.25">
      <c r="D484" s="2"/>
      <c r="E484" s="2"/>
      <c r="F484" s="2"/>
      <c r="G484" s="2"/>
    </row>
    <row r="485" spans="4:7" x14ac:dyDescent="0.25">
      <c r="D485" s="2"/>
      <c r="E485" s="2"/>
      <c r="F485" s="2"/>
      <c r="G485" s="2"/>
    </row>
    <row r="486" spans="4:7" x14ac:dyDescent="0.25">
      <c r="D486" s="2"/>
      <c r="E486" s="2"/>
      <c r="F486" s="2"/>
      <c r="G486" s="2"/>
    </row>
    <row r="487" spans="4:7" x14ac:dyDescent="0.25">
      <c r="D487" s="2"/>
      <c r="E487" s="2"/>
      <c r="F487" s="2"/>
      <c r="G487" s="2"/>
    </row>
    <row r="488" spans="4:7" x14ac:dyDescent="0.25">
      <c r="D488" s="2"/>
      <c r="E488" s="2"/>
      <c r="F488" s="2"/>
      <c r="G488" s="2"/>
    </row>
    <row r="489" spans="4:7" x14ac:dyDescent="0.25">
      <c r="D489" s="2"/>
      <c r="E489" s="2"/>
      <c r="F489" s="2"/>
      <c r="G489" s="2"/>
    </row>
    <row r="490" spans="4:7" x14ac:dyDescent="0.25">
      <c r="D490" s="2"/>
      <c r="E490" s="2"/>
      <c r="F490" s="2"/>
      <c r="G490" s="2"/>
    </row>
    <row r="491" spans="4:7" x14ac:dyDescent="0.25">
      <c r="D491" s="2"/>
      <c r="E491" s="2"/>
      <c r="F491" s="2"/>
      <c r="G491" s="2"/>
    </row>
    <row r="492" spans="4:7" x14ac:dyDescent="0.25">
      <c r="D492" s="2"/>
      <c r="E492" s="2"/>
      <c r="F492" s="2"/>
      <c r="G492" s="2"/>
    </row>
    <row r="493" spans="4:7" x14ac:dyDescent="0.25">
      <c r="D493" s="2"/>
      <c r="E493" s="2"/>
      <c r="F493" s="2"/>
      <c r="G493" s="2"/>
    </row>
    <row r="494" spans="4:7" x14ac:dyDescent="0.25">
      <c r="D494" s="2"/>
      <c r="E494" s="2"/>
      <c r="F494" s="2"/>
      <c r="G494" s="2"/>
    </row>
    <row r="495" spans="4:7" x14ac:dyDescent="0.25">
      <c r="D495" s="2"/>
      <c r="E495" s="2"/>
      <c r="F495" s="2"/>
      <c r="G495" s="2"/>
    </row>
    <row r="496" spans="4:7" x14ac:dyDescent="0.25">
      <c r="D496" s="2"/>
      <c r="E496" s="2"/>
      <c r="F496" s="2"/>
      <c r="G496" s="2"/>
    </row>
    <row r="497" spans="4:7" x14ac:dyDescent="0.25">
      <c r="D497" s="2"/>
      <c r="E497" s="2"/>
      <c r="F497" s="2"/>
      <c r="G497" s="2"/>
    </row>
    <row r="498" spans="4:7" x14ac:dyDescent="0.25">
      <c r="D498" s="2"/>
      <c r="E498" s="2"/>
      <c r="F498" s="2"/>
      <c r="G498" s="2"/>
    </row>
    <row r="499" spans="4:7" x14ac:dyDescent="0.25">
      <c r="D499" s="2"/>
      <c r="E499" s="2"/>
      <c r="F499" s="2"/>
      <c r="G499" s="2"/>
    </row>
    <row r="500" spans="4:7" x14ac:dyDescent="0.25">
      <c r="D500" s="2"/>
      <c r="E500" s="2"/>
      <c r="F500" s="2"/>
      <c r="G500" s="2"/>
    </row>
    <row r="501" spans="4:7" x14ac:dyDescent="0.25">
      <c r="D501" s="2"/>
      <c r="E501" s="2"/>
      <c r="F501" s="2"/>
      <c r="G501" s="2"/>
    </row>
    <row r="502" spans="4:7" x14ac:dyDescent="0.25">
      <c r="D502" s="2"/>
      <c r="E502" s="2"/>
      <c r="F502" s="2"/>
      <c r="G502" s="2"/>
    </row>
    <row r="503" spans="4:7" x14ac:dyDescent="0.25">
      <c r="D503" s="2"/>
      <c r="E503" s="2"/>
      <c r="F503" s="2"/>
      <c r="G503" s="2"/>
    </row>
    <row r="504" spans="4:7" x14ac:dyDescent="0.25">
      <c r="D504" s="2"/>
      <c r="E504" s="2"/>
      <c r="F504" s="2"/>
      <c r="G504" s="2"/>
    </row>
    <row r="505" spans="4:7" x14ac:dyDescent="0.25">
      <c r="D505" s="2"/>
      <c r="E505" s="2"/>
      <c r="F505" s="2"/>
      <c r="G505" s="2"/>
    </row>
    <row r="506" spans="4:7" x14ac:dyDescent="0.25">
      <c r="D506" s="2"/>
      <c r="E506" s="2"/>
      <c r="F506" s="2"/>
      <c r="G506" s="2"/>
    </row>
    <row r="507" spans="4:7" x14ac:dyDescent="0.25">
      <c r="D507" s="2"/>
      <c r="E507" s="2"/>
      <c r="F507" s="2"/>
      <c r="G507" s="2"/>
    </row>
    <row r="508" spans="4:7" x14ac:dyDescent="0.25">
      <c r="D508" s="2"/>
      <c r="E508" s="2"/>
      <c r="F508" s="2"/>
      <c r="G508" s="2"/>
    </row>
    <row r="509" spans="4:7" x14ac:dyDescent="0.25">
      <c r="D509" s="2"/>
      <c r="E509" s="2"/>
      <c r="F509" s="2"/>
      <c r="G509" s="2"/>
    </row>
    <row r="510" spans="4:7" x14ac:dyDescent="0.25">
      <c r="D510" s="2"/>
      <c r="E510" s="2"/>
      <c r="F510" s="2"/>
      <c r="G510" s="2"/>
    </row>
    <row r="511" spans="4:7" x14ac:dyDescent="0.25">
      <c r="D511" s="2"/>
      <c r="E511" s="2"/>
      <c r="F511" s="2"/>
      <c r="G511" s="2"/>
    </row>
    <row r="512" spans="4:7" x14ac:dyDescent="0.25">
      <c r="D512" s="2"/>
      <c r="E512" s="2"/>
      <c r="F512" s="2"/>
      <c r="G512" s="2"/>
    </row>
    <row r="513" spans="4:7" x14ac:dyDescent="0.25">
      <c r="D513" s="2"/>
      <c r="E513" s="2"/>
      <c r="F513" s="2"/>
      <c r="G513" s="2"/>
    </row>
    <row r="514" spans="4:7" x14ac:dyDescent="0.25">
      <c r="D514" s="2"/>
      <c r="E514" s="2"/>
      <c r="F514" s="2"/>
      <c r="G514" s="2"/>
    </row>
    <row r="515" spans="4:7" x14ac:dyDescent="0.25">
      <c r="D515" s="2"/>
      <c r="E515" s="2"/>
      <c r="F515" s="2"/>
      <c r="G515" s="2"/>
    </row>
    <row r="516" spans="4:7" x14ac:dyDescent="0.25">
      <c r="D516" s="2"/>
      <c r="E516" s="2"/>
      <c r="F516" s="2"/>
      <c r="G516" s="2"/>
    </row>
    <row r="517" spans="4:7" x14ac:dyDescent="0.25">
      <c r="D517" s="2"/>
      <c r="E517" s="2"/>
      <c r="F517" s="2"/>
      <c r="G517" s="2"/>
    </row>
    <row r="518" spans="4:7" x14ac:dyDescent="0.25">
      <c r="D518" s="2"/>
      <c r="E518" s="2"/>
      <c r="F518" s="2"/>
      <c r="G518" s="2"/>
    </row>
    <row r="519" spans="4:7" x14ac:dyDescent="0.25">
      <c r="D519" s="2"/>
      <c r="E519" s="2"/>
      <c r="F519" s="2"/>
      <c r="G519" s="2"/>
    </row>
    <row r="520" spans="4:7" x14ac:dyDescent="0.25">
      <c r="D520" s="2"/>
      <c r="E520" s="2"/>
      <c r="F520" s="2"/>
      <c r="G520" s="2"/>
    </row>
    <row r="521" spans="4:7" x14ac:dyDescent="0.25">
      <c r="D521" s="2"/>
      <c r="E521" s="2"/>
      <c r="F521" s="2"/>
      <c r="G521" s="2"/>
    </row>
    <row r="522" spans="4:7" x14ac:dyDescent="0.25">
      <c r="D522" s="2"/>
      <c r="E522" s="2"/>
      <c r="F522" s="2"/>
      <c r="G522" s="2"/>
    </row>
    <row r="523" spans="4:7" x14ac:dyDescent="0.25">
      <c r="D523" s="2"/>
      <c r="E523" s="2"/>
      <c r="F523" s="2"/>
      <c r="G523" s="2"/>
    </row>
    <row r="524" spans="4:7" x14ac:dyDescent="0.25">
      <c r="D524" s="2"/>
      <c r="E524" s="2"/>
      <c r="F524" s="2"/>
      <c r="G524" s="2"/>
    </row>
    <row r="525" spans="4:7" x14ac:dyDescent="0.25">
      <c r="D525" s="2"/>
      <c r="E525" s="2"/>
      <c r="F525" s="2"/>
      <c r="G525" s="2"/>
    </row>
    <row r="526" spans="4:7" x14ac:dyDescent="0.25">
      <c r="D526" s="2"/>
      <c r="E526" s="2"/>
      <c r="F526" s="2"/>
      <c r="G526" s="2"/>
    </row>
    <row r="527" spans="4:7" x14ac:dyDescent="0.25">
      <c r="D527" s="2"/>
      <c r="E527" s="2"/>
      <c r="F527" s="2"/>
      <c r="G527" s="2"/>
    </row>
    <row r="528" spans="4:7" x14ac:dyDescent="0.25">
      <c r="D528" s="2"/>
      <c r="E528" s="2"/>
      <c r="F528" s="2"/>
      <c r="G528" s="2"/>
    </row>
    <row r="529" spans="4:7" x14ac:dyDescent="0.25">
      <c r="D529" s="2"/>
      <c r="E529" s="2"/>
      <c r="F529" s="2"/>
      <c r="G529" s="2"/>
    </row>
    <row r="530" spans="4:7" x14ac:dyDescent="0.25">
      <c r="D530" s="2"/>
      <c r="E530" s="2"/>
      <c r="F530" s="2"/>
      <c r="G530" s="2"/>
    </row>
    <row r="531" spans="4:7" x14ac:dyDescent="0.25">
      <c r="D531" s="2"/>
      <c r="E531" s="2"/>
      <c r="F531" s="2"/>
      <c r="G531" s="2"/>
    </row>
    <row r="532" spans="4:7" x14ac:dyDescent="0.25">
      <c r="D532" s="2"/>
      <c r="E532" s="2"/>
      <c r="F532" s="2"/>
      <c r="G532" s="2"/>
    </row>
    <row r="533" spans="4:7" x14ac:dyDescent="0.25">
      <c r="D533" s="2"/>
      <c r="E533" s="2"/>
      <c r="F533" s="2"/>
      <c r="G533" s="2"/>
    </row>
    <row r="534" spans="4:7" x14ac:dyDescent="0.25">
      <c r="D534" s="2"/>
      <c r="E534" s="2"/>
      <c r="F534" s="2"/>
      <c r="G534" s="2"/>
    </row>
    <row r="535" spans="4:7" x14ac:dyDescent="0.25">
      <c r="D535" s="2"/>
      <c r="E535" s="2"/>
      <c r="F535" s="2"/>
      <c r="G535" s="2"/>
    </row>
    <row r="536" spans="4:7" x14ac:dyDescent="0.25">
      <c r="D536" s="2"/>
      <c r="E536" s="2"/>
      <c r="F536" s="2"/>
      <c r="G536" s="2"/>
    </row>
    <row r="537" spans="4:7" x14ac:dyDescent="0.25">
      <c r="D537" s="2"/>
      <c r="E537" s="2"/>
      <c r="F537" s="2"/>
      <c r="G537" s="2"/>
    </row>
    <row r="538" spans="4:7" x14ac:dyDescent="0.25">
      <c r="D538" s="2"/>
      <c r="E538" s="2"/>
      <c r="F538" s="2"/>
      <c r="G538" s="2"/>
    </row>
    <row r="539" spans="4:7" x14ac:dyDescent="0.25">
      <c r="D539" s="2"/>
      <c r="E539" s="2"/>
      <c r="F539" s="2"/>
      <c r="G539" s="2"/>
    </row>
    <row r="540" spans="4:7" x14ac:dyDescent="0.25">
      <c r="D540" s="2"/>
      <c r="E540" s="2"/>
      <c r="F540" s="2"/>
      <c r="G540" s="2"/>
    </row>
    <row r="541" spans="4:7" x14ac:dyDescent="0.25">
      <c r="D541" s="2"/>
      <c r="E541" s="2"/>
      <c r="F541" s="2"/>
      <c r="G541" s="2"/>
    </row>
    <row r="542" spans="4:7" x14ac:dyDescent="0.25">
      <c r="D542" s="2"/>
      <c r="E542" s="2"/>
      <c r="F542" s="2"/>
      <c r="G542" s="2"/>
    </row>
    <row r="543" spans="4:7" x14ac:dyDescent="0.25">
      <c r="D543" s="2"/>
      <c r="E543" s="2"/>
      <c r="F543" s="2"/>
      <c r="G543" s="2"/>
    </row>
    <row r="544" spans="4:7" x14ac:dyDescent="0.25">
      <c r="D544" s="2"/>
      <c r="E544" s="2"/>
      <c r="F544" s="2"/>
      <c r="G544" s="2"/>
    </row>
    <row r="545" spans="4:7" x14ac:dyDescent="0.25">
      <c r="D545" s="2"/>
      <c r="E545" s="2"/>
      <c r="F545" s="2"/>
      <c r="G545" s="2"/>
    </row>
    <row r="546" spans="4:7" x14ac:dyDescent="0.25">
      <c r="D546" s="2"/>
      <c r="E546" s="2"/>
      <c r="F546" s="2"/>
      <c r="G546" s="2"/>
    </row>
    <row r="547" spans="4:7" x14ac:dyDescent="0.25">
      <c r="D547" s="2"/>
      <c r="E547" s="2"/>
      <c r="F547" s="2"/>
      <c r="G547" s="2"/>
    </row>
    <row r="548" spans="4:7" x14ac:dyDescent="0.25">
      <c r="D548" s="2"/>
      <c r="E548" s="2"/>
      <c r="F548" s="2"/>
      <c r="G548" s="2"/>
    </row>
    <row r="549" spans="4:7" x14ac:dyDescent="0.25">
      <c r="D549" s="2"/>
      <c r="E549" s="2"/>
      <c r="F549" s="2"/>
      <c r="G549" s="2"/>
    </row>
    <row r="550" spans="4:7" x14ac:dyDescent="0.25">
      <c r="D550" s="2"/>
      <c r="E550" s="2"/>
      <c r="F550" s="2"/>
      <c r="G550" s="2"/>
    </row>
    <row r="551" spans="4:7" x14ac:dyDescent="0.25">
      <c r="D551" s="2"/>
      <c r="E551" s="2"/>
      <c r="F551" s="2"/>
      <c r="G551" s="2"/>
    </row>
    <row r="552" spans="4:7" x14ac:dyDescent="0.25">
      <c r="D552" s="2"/>
      <c r="E552" s="2"/>
      <c r="F552" s="2"/>
      <c r="G552" s="2"/>
    </row>
    <row r="553" spans="4:7" x14ac:dyDescent="0.25">
      <c r="D553" s="2"/>
      <c r="E553" s="2"/>
      <c r="F553" s="2"/>
      <c r="G553" s="2"/>
    </row>
    <row r="554" spans="4:7" x14ac:dyDescent="0.25">
      <c r="D554" s="2"/>
      <c r="E554" s="2"/>
      <c r="F554" s="2"/>
      <c r="G554" s="2"/>
    </row>
    <row r="555" spans="4:7" x14ac:dyDescent="0.25">
      <c r="D555" s="2"/>
      <c r="E555" s="2"/>
      <c r="F555" s="2"/>
      <c r="G555" s="2"/>
    </row>
    <row r="556" spans="4:7" x14ac:dyDescent="0.25">
      <c r="D556" s="2"/>
      <c r="E556" s="2"/>
      <c r="F556" s="2"/>
      <c r="G556" s="2"/>
    </row>
    <row r="557" spans="4:7" x14ac:dyDescent="0.25">
      <c r="D557" s="2"/>
      <c r="E557" s="2"/>
      <c r="F557" s="2"/>
      <c r="G557" s="2"/>
    </row>
    <row r="558" spans="4:7" x14ac:dyDescent="0.25">
      <c r="D558" s="2"/>
      <c r="E558" s="2"/>
      <c r="F558" s="2"/>
      <c r="G558" s="2"/>
    </row>
    <row r="559" spans="4:7" x14ac:dyDescent="0.25">
      <c r="D559" s="2"/>
      <c r="E559" s="2"/>
      <c r="F559" s="2"/>
      <c r="G559" s="2"/>
    </row>
    <row r="560" spans="4:7" x14ac:dyDescent="0.25">
      <c r="D560" s="2"/>
      <c r="E560" s="2"/>
      <c r="F560" s="2"/>
      <c r="G560" s="2"/>
    </row>
    <row r="561" spans="4:7" x14ac:dyDescent="0.25">
      <c r="D561" s="2"/>
      <c r="E561" s="2"/>
      <c r="F561" s="2"/>
      <c r="G561" s="2"/>
    </row>
    <row r="562" spans="4:7" x14ac:dyDescent="0.25">
      <c r="D562" s="2"/>
      <c r="E562" s="2"/>
      <c r="F562" s="2"/>
      <c r="G562" s="2"/>
    </row>
    <row r="563" spans="4:7" x14ac:dyDescent="0.25">
      <c r="D563" s="2"/>
      <c r="E563" s="2"/>
      <c r="F563" s="2"/>
      <c r="G563" s="2"/>
    </row>
    <row r="564" spans="4:7" x14ac:dyDescent="0.25">
      <c r="D564" s="2"/>
      <c r="E564" s="2"/>
      <c r="F564" s="2"/>
      <c r="G564" s="2"/>
    </row>
    <row r="565" spans="4:7" x14ac:dyDescent="0.25">
      <c r="D565" s="2"/>
      <c r="E565" s="2"/>
      <c r="F565" s="2"/>
      <c r="G565" s="2"/>
    </row>
    <row r="566" spans="4:7" x14ac:dyDescent="0.25">
      <c r="D566" s="2"/>
      <c r="E566" s="2"/>
      <c r="F566" s="2"/>
      <c r="G566" s="2"/>
    </row>
    <row r="567" spans="4:7" x14ac:dyDescent="0.25">
      <c r="D567" s="2"/>
      <c r="E567" s="2"/>
      <c r="F567" s="2"/>
      <c r="G567" s="2"/>
    </row>
    <row r="568" spans="4:7" x14ac:dyDescent="0.25">
      <c r="D568" s="2"/>
      <c r="E568" s="2"/>
      <c r="F568" s="2"/>
      <c r="G568" s="2"/>
    </row>
    <row r="569" spans="4:7" x14ac:dyDescent="0.25">
      <c r="D569" s="2"/>
      <c r="E569" s="2"/>
      <c r="F569" s="2"/>
      <c r="G569" s="2"/>
    </row>
    <row r="570" spans="4:7" x14ac:dyDescent="0.25">
      <c r="D570" s="2"/>
      <c r="E570" s="2"/>
      <c r="F570" s="2"/>
      <c r="G570" s="2"/>
    </row>
    <row r="571" spans="4:7" x14ac:dyDescent="0.25">
      <c r="D571" s="2"/>
      <c r="E571" s="2"/>
      <c r="F571" s="2"/>
      <c r="G571" s="2"/>
    </row>
    <row r="572" spans="4:7" x14ac:dyDescent="0.25">
      <c r="D572" s="2"/>
      <c r="E572" s="2"/>
      <c r="F572" s="2"/>
      <c r="G572" s="2"/>
    </row>
    <row r="573" spans="4:7" x14ac:dyDescent="0.25">
      <c r="D573" s="2"/>
      <c r="E573" s="2"/>
      <c r="F573" s="2"/>
      <c r="G573" s="2"/>
    </row>
    <row r="574" spans="4:7" x14ac:dyDescent="0.25">
      <c r="D574" s="2"/>
      <c r="E574" s="2"/>
      <c r="F574" s="2"/>
      <c r="G574" s="2"/>
    </row>
    <row r="575" spans="4:7" x14ac:dyDescent="0.25">
      <c r="D575" s="2"/>
      <c r="E575" s="2"/>
      <c r="F575" s="2"/>
      <c r="G575" s="2"/>
    </row>
    <row r="576" spans="4:7" x14ac:dyDescent="0.25">
      <c r="D576" s="2"/>
      <c r="E576" s="2"/>
      <c r="F576" s="2"/>
      <c r="G576" s="2"/>
    </row>
    <row r="577" spans="4:7" x14ac:dyDescent="0.25">
      <c r="D577" s="2"/>
      <c r="E577" s="2"/>
      <c r="F577" s="2"/>
      <c r="G577" s="2"/>
    </row>
    <row r="578" spans="4:7" x14ac:dyDescent="0.25">
      <c r="D578" s="2"/>
      <c r="E578" s="2"/>
      <c r="F578" s="2"/>
      <c r="G578" s="2"/>
    </row>
    <row r="579" spans="4:7" x14ac:dyDescent="0.25">
      <c r="D579" s="2"/>
      <c r="E579" s="2"/>
      <c r="F579" s="2"/>
      <c r="G579" s="2"/>
    </row>
    <row r="580" spans="4:7" x14ac:dyDescent="0.25">
      <c r="D580" s="2"/>
      <c r="E580" s="2"/>
      <c r="F580" s="2"/>
      <c r="G580" s="2"/>
    </row>
    <row r="581" spans="4:7" x14ac:dyDescent="0.25">
      <c r="D581" s="2"/>
      <c r="E581" s="2"/>
      <c r="F581" s="2"/>
      <c r="G581" s="2"/>
    </row>
    <row r="582" spans="4:7" x14ac:dyDescent="0.25">
      <c r="D582" s="2"/>
      <c r="E582" s="2"/>
      <c r="F582" s="2"/>
      <c r="G582" s="2"/>
    </row>
    <row r="583" spans="4:7" x14ac:dyDescent="0.25">
      <c r="D583" s="2"/>
      <c r="E583" s="2"/>
      <c r="F583" s="2"/>
      <c r="G583" s="2"/>
    </row>
    <row r="584" spans="4:7" x14ac:dyDescent="0.25">
      <c r="D584" s="2"/>
      <c r="E584" s="2"/>
      <c r="F584" s="2"/>
      <c r="G584" s="2"/>
    </row>
    <row r="585" spans="4:7" x14ac:dyDescent="0.25">
      <c r="D585" s="2"/>
      <c r="E585" s="2"/>
      <c r="F585" s="2"/>
      <c r="G585" s="2"/>
    </row>
    <row r="586" spans="4:7" x14ac:dyDescent="0.25">
      <c r="D586" s="2"/>
      <c r="E586" s="2"/>
      <c r="F586" s="2"/>
      <c r="G586" s="2"/>
    </row>
    <row r="587" spans="4:7" x14ac:dyDescent="0.25">
      <c r="D587" s="2"/>
      <c r="E587" s="2"/>
      <c r="F587" s="2"/>
      <c r="G587" s="2"/>
    </row>
    <row r="588" spans="4:7" x14ac:dyDescent="0.25">
      <c r="D588" s="2"/>
      <c r="E588" s="2"/>
      <c r="F588" s="2"/>
      <c r="G588" s="2"/>
    </row>
    <row r="589" spans="4:7" x14ac:dyDescent="0.25">
      <c r="D589" s="2"/>
      <c r="E589" s="2"/>
      <c r="F589" s="2"/>
      <c r="G589" s="2"/>
    </row>
    <row r="590" spans="4:7" x14ac:dyDescent="0.25">
      <c r="D590" s="2"/>
      <c r="E590" s="2"/>
      <c r="F590" s="2"/>
      <c r="G590" s="2"/>
    </row>
    <row r="591" spans="4:7" x14ac:dyDescent="0.25">
      <c r="D591" s="2"/>
      <c r="E591" s="2"/>
      <c r="F591" s="2"/>
      <c r="G591" s="2"/>
    </row>
    <row r="592" spans="4:7" x14ac:dyDescent="0.25">
      <c r="D592" s="2"/>
      <c r="E592" s="2"/>
      <c r="F592" s="2"/>
      <c r="G592" s="2"/>
    </row>
    <row r="593" spans="4:7" x14ac:dyDescent="0.25">
      <c r="D593" s="2"/>
      <c r="E593" s="2"/>
      <c r="F593" s="2"/>
      <c r="G593" s="2"/>
    </row>
    <row r="594" spans="4:7" x14ac:dyDescent="0.25">
      <c r="D594" s="2"/>
      <c r="E594" s="2"/>
      <c r="F594" s="2"/>
      <c r="G594" s="2"/>
    </row>
    <row r="595" spans="4:7" x14ac:dyDescent="0.25">
      <c r="D595" s="2"/>
      <c r="E595" s="2"/>
      <c r="F595" s="2"/>
      <c r="G595" s="2"/>
    </row>
    <row r="596" spans="4:7" x14ac:dyDescent="0.25">
      <c r="D596" s="2"/>
      <c r="E596" s="2"/>
      <c r="F596" s="2"/>
      <c r="G596" s="2"/>
    </row>
    <row r="597" spans="4:7" x14ac:dyDescent="0.25">
      <c r="D597" s="2"/>
      <c r="E597" s="2"/>
      <c r="F597" s="2"/>
      <c r="G597" s="2"/>
    </row>
    <row r="598" spans="4:7" x14ac:dyDescent="0.25">
      <c r="D598" s="2"/>
      <c r="E598" s="2"/>
      <c r="F598" s="2"/>
      <c r="G598" s="2"/>
    </row>
    <row r="599" spans="4:7" x14ac:dyDescent="0.25">
      <c r="D599" s="2"/>
      <c r="E599" s="2"/>
      <c r="F599" s="2"/>
      <c r="G599" s="2"/>
    </row>
    <row r="600" spans="4:7" x14ac:dyDescent="0.25">
      <c r="D600" s="2"/>
      <c r="E600" s="2"/>
      <c r="F600" s="2"/>
      <c r="G600" s="2"/>
    </row>
    <row r="601" spans="4:7" x14ac:dyDescent="0.25">
      <c r="D601" s="2"/>
      <c r="E601" s="2"/>
      <c r="F601" s="2"/>
      <c r="G601" s="2"/>
    </row>
    <row r="602" spans="4:7" x14ac:dyDescent="0.25">
      <c r="D602" s="2"/>
      <c r="E602" s="2"/>
      <c r="F602" s="2"/>
      <c r="G602" s="2"/>
    </row>
    <row r="603" spans="4:7" x14ac:dyDescent="0.25">
      <c r="D603" s="2"/>
      <c r="E603" s="2"/>
      <c r="F603" s="2"/>
      <c r="G603" s="2"/>
    </row>
    <row r="604" spans="4:7" x14ac:dyDescent="0.25">
      <c r="D604" s="2"/>
      <c r="E604" s="2"/>
      <c r="F604" s="2"/>
      <c r="G604" s="2"/>
    </row>
    <row r="605" spans="4:7" x14ac:dyDescent="0.25">
      <c r="D605" s="2"/>
      <c r="E605" s="2"/>
      <c r="F605" s="2"/>
      <c r="G605" s="2"/>
    </row>
    <row r="606" spans="4:7" x14ac:dyDescent="0.25">
      <c r="D606" s="2"/>
      <c r="E606" s="2"/>
      <c r="F606" s="2"/>
      <c r="G606" s="2"/>
    </row>
    <row r="607" spans="4:7" x14ac:dyDescent="0.25">
      <c r="D607" s="2"/>
      <c r="E607" s="2"/>
      <c r="F607" s="2"/>
      <c r="G607" s="2"/>
    </row>
    <row r="608" spans="4:7" x14ac:dyDescent="0.25">
      <c r="D608" s="2"/>
      <c r="E608" s="2"/>
      <c r="F608" s="2"/>
      <c r="G608" s="2"/>
    </row>
    <row r="609" spans="4:7" x14ac:dyDescent="0.25">
      <c r="D609" s="2"/>
      <c r="E609" s="2"/>
      <c r="F609" s="2"/>
      <c r="G609" s="2"/>
    </row>
    <row r="610" spans="4:7" x14ac:dyDescent="0.25">
      <c r="D610" s="2"/>
      <c r="E610" s="2"/>
      <c r="F610" s="2"/>
      <c r="G610" s="2"/>
    </row>
    <row r="611" spans="4:7" x14ac:dyDescent="0.25">
      <c r="D611" s="2"/>
      <c r="E611" s="2"/>
      <c r="F611" s="2"/>
      <c r="G611" s="2"/>
    </row>
    <row r="612" spans="4:7" x14ac:dyDescent="0.25">
      <c r="D612" s="2"/>
      <c r="E612" s="2"/>
      <c r="F612" s="2"/>
      <c r="G612" s="2"/>
    </row>
    <row r="613" spans="4:7" x14ac:dyDescent="0.25">
      <c r="D613" s="2"/>
      <c r="E613" s="2"/>
      <c r="F613" s="2"/>
      <c r="G613" s="2"/>
    </row>
    <row r="614" spans="4:7" x14ac:dyDescent="0.25">
      <c r="D614" s="2"/>
      <c r="E614" s="2"/>
      <c r="F614" s="2"/>
      <c r="G614" s="2"/>
    </row>
    <row r="615" spans="4:7" x14ac:dyDescent="0.25">
      <c r="D615" s="2"/>
      <c r="E615" s="2"/>
      <c r="F615" s="2"/>
      <c r="G615" s="2"/>
    </row>
    <row r="616" spans="4:7" x14ac:dyDescent="0.25">
      <c r="D616" s="2"/>
      <c r="E616" s="2"/>
      <c r="F616" s="2"/>
      <c r="G616" s="2"/>
    </row>
    <row r="617" spans="4:7" x14ac:dyDescent="0.25">
      <c r="D617" s="2"/>
      <c r="E617" s="2"/>
      <c r="F617" s="2"/>
      <c r="G617" s="2"/>
    </row>
    <row r="618" spans="4:7" x14ac:dyDescent="0.25">
      <c r="D618" s="2"/>
      <c r="E618" s="2"/>
      <c r="F618" s="2"/>
      <c r="G618" s="2"/>
    </row>
    <row r="619" spans="4:7" x14ac:dyDescent="0.25">
      <c r="D619" s="2"/>
      <c r="E619" s="2"/>
      <c r="F619" s="2"/>
      <c r="G619" s="2"/>
    </row>
    <row r="620" spans="4:7" x14ac:dyDescent="0.25">
      <c r="D620" s="2"/>
      <c r="E620" s="2"/>
      <c r="F620" s="2"/>
      <c r="G620" s="2"/>
    </row>
    <row r="621" spans="4:7" x14ac:dyDescent="0.25">
      <c r="D621" s="2"/>
      <c r="E621" s="2"/>
      <c r="F621" s="2"/>
      <c r="G621" s="2"/>
    </row>
    <row r="622" spans="4:7" x14ac:dyDescent="0.25">
      <c r="D622" s="2"/>
      <c r="E622" s="2"/>
      <c r="F622" s="2"/>
      <c r="G622" s="2"/>
    </row>
    <row r="623" spans="4:7" x14ac:dyDescent="0.25">
      <c r="D623" s="2"/>
      <c r="E623" s="2"/>
      <c r="F623" s="2"/>
      <c r="G623" s="2"/>
    </row>
    <row r="624" spans="4:7" x14ac:dyDescent="0.25">
      <c r="D624" s="2"/>
      <c r="E624" s="2"/>
      <c r="F624" s="2"/>
      <c r="G624" s="2"/>
    </row>
    <row r="625" spans="4:7" x14ac:dyDescent="0.25">
      <c r="D625" s="2"/>
      <c r="E625" s="2"/>
      <c r="F625" s="2"/>
      <c r="G625" s="2"/>
    </row>
    <row r="626" spans="4:7" x14ac:dyDescent="0.25">
      <c r="D626" s="2"/>
      <c r="E626" s="2"/>
      <c r="F626" s="2"/>
      <c r="G626" s="2"/>
    </row>
    <row r="627" spans="4:7" x14ac:dyDescent="0.25">
      <c r="D627" s="2"/>
      <c r="E627" s="2"/>
      <c r="F627" s="2"/>
      <c r="G627" s="2"/>
    </row>
    <row r="628" spans="4:7" x14ac:dyDescent="0.25">
      <c r="D628" s="2"/>
      <c r="E628" s="2"/>
      <c r="F628" s="2"/>
      <c r="G628" s="2"/>
    </row>
    <row r="629" spans="4:7" x14ac:dyDescent="0.25">
      <c r="D629" s="2"/>
      <c r="E629" s="2"/>
      <c r="F629" s="2"/>
      <c r="G629" s="2"/>
    </row>
    <row r="630" spans="4:7" x14ac:dyDescent="0.25">
      <c r="D630" s="2"/>
      <c r="E630" s="2"/>
      <c r="F630" s="2"/>
      <c r="G630" s="2"/>
    </row>
    <row r="631" spans="4:7" x14ac:dyDescent="0.25">
      <c r="D631" s="2"/>
      <c r="E631" s="2"/>
      <c r="F631" s="2"/>
      <c r="G631" s="2"/>
    </row>
    <row r="632" spans="4:7" x14ac:dyDescent="0.25">
      <c r="D632" s="2"/>
      <c r="E632" s="2"/>
      <c r="F632" s="2"/>
      <c r="G632" s="2"/>
    </row>
    <row r="633" spans="4:7" x14ac:dyDescent="0.25">
      <c r="D633" s="2"/>
      <c r="E633" s="2"/>
      <c r="F633" s="2"/>
      <c r="G633" s="2"/>
    </row>
    <row r="634" spans="4:7" x14ac:dyDescent="0.25">
      <c r="D634" s="2"/>
      <c r="E634" s="2"/>
      <c r="F634" s="2"/>
      <c r="G634" s="2"/>
    </row>
    <row r="635" spans="4:7" x14ac:dyDescent="0.25">
      <c r="D635" s="2"/>
      <c r="E635" s="2"/>
      <c r="F635" s="2"/>
      <c r="G635" s="2"/>
    </row>
    <row r="636" spans="4:7" x14ac:dyDescent="0.25">
      <c r="D636" s="2"/>
      <c r="E636" s="2"/>
      <c r="F636" s="2"/>
      <c r="G636" s="2"/>
    </row>
    <row r="637" spans="4:7" x14ac:dyDescent="0.25">
      <c r="D637" s="2"/>
      <c r="E637" s="2"/>
      <c r="F637" s="2"/>
      <c r="G637" s="2"/>
    </row>
    <row r="638" spans="4:7" x14ac:dyDescent="0.25">
      <c r="D638" s="2"/>
      <c r="E638" s="2"/>
      <c r="F638" s="2"/>
      <c r="G638" s="2"/>
    </row>
    <row r="639" spans="4:7" x14ac:dyDescent="0.25">
      <c r="D639" s="2"/>
      <c r="E639" s="2"/>
      <c r="F639" s="2"/>
      <c r="G639" s="2"/>
    </row>
    <row r="640" spans="4:7" x14ac:dyDescent="0.25">
      <c r="D640" s="2"/>
      <c r="E640" s="2"/>
      <c r="F640" s="2"/>
      <c r="G640" s="2"/>
    </row>
    <row r="641" spans="4:7" x14ac:dyDescent="0.25">
      <c r="D641" s="2"/>
      <c r="E641" s="2"/>
      <c r="F641" s="2"/>
      <c r="G641" s="2"/>
    </row>
    <row r="642" spans="4:7" x14ac:dyDescent="0.25">
      <c r="D642" s="2"/>
      <c r="E642" s="2"/>
      <c r="F642" s="2"/>
      <c r="G642" s="2"/>
    </row>
    <row r="643" spans="4:7" x14ac:dyDescent="0.25">
      <c r="D643" s="2"/>
      <c r="E643" s="2"/>
      <c r="F643" s="2"/>
      <c r="G643" s="2"/>
    </row>
    <row r="644" spans="4:7" x14ac:dyDescent="0.25">
      <c r="D644" s="2"/>
      <c r="E644" s="2"/>
      <c r="F644" s="2"/>
      <c r="G644" s="2"/>
    </row>
    <row r="645" spans="4:7" x14ac:dyDescent="0.25">
      <c r="D645" s="2"/>
      <c r="E645" s="2"/>
      <c r="F645" s="2"/>
      <c r="G645" s="2"/>
    </row>
    <row r="646" spans="4:7" x14ac:dyDescent="0.25">
      <c r="D646" s="2"/>
      <c r="E646" s="2"/>
      <c r="F646" s="2"/>
      <c r="G646" s="2"/>
    </row>
    <row r="647" spans="4:7" x14ac:dyDescent="0.25">
      <c r="D647" s="2"/>
      <c r="E647" s="2"/>
      <c r="F647" s="2"/>
      <c r="G647" s="2"/>
    </row>
    <row r="648" spans="4:7" x14ac:dyDescent="0.25">
      <c r="D648" s="2"/>
      <c r="E648" s="2"/>
      <c r="F648" s="2"/>
      <c r="G648" s="2"/>
    </row>
    <row r="649" spans="4:7" x14ac:dyDescent="0.25">
      <c r="D649" s="2"/>
      <c r="E649" s="2"/>
      <c r="F649" s="2"/>
      <c r="G649" s="2"/>
    </row>
    <row r="650" spans="4:7" x14ac:dyDescent="0.25">
      <c r="D650" s="2"/>
      <c r="E650" s="2"/>
      <c r="F650" s="2"/>
      <c r="G650" s="2"/>
    </row>
    <row r="651" spans="4:7" x14ac:dyDescent="0.25">
      <c r="D651" s="2"/>
      <c r="E651" s="2"/>
      <c r="F651" s="2"/>
      <c r="G651" s="2"/>
    </row>
    <row r="652" spans="4:7" x14ac:dyDescent="0.25">
      <c r="D652" s="2"/>
      <c r="E652" s="2"/>
      <c r="F652" s="2"/>
      <c r="G652" s="2"/>
    </row>
    <row r="653" spans="4:7" x14ac:dyDescent="0.25">
      <c r="D653" s="2"/>
      <c r="E653" s="2"/>
      <c r="F653" s="2"/>
      <c r="G653" s="2"/>
    </row>
    <row r="654" spans="4:7" x14ac:dyDescent="0.25">
      <c r="D654" s="2"/>
      <c r="E654" s="2"/>
      <c r="F654" s="2"/>
      <c r="G654" s="2"/>
    </row>
    <row r="655" spans="4:7" x14ac:dyDescent="0.25">
      <c r="D655" s="2"/>
      <c r="E655" s="2"/>
      <c r="F655" s="2"/>
      <c r="G655" s="2"/>
    </row>
    <row r="656" spans="4:7" x14ac:dyDescent="0.25">
      <c r="D656" s="2"/>
      <c r="E656" s="2"/>
      <c r="F656" s="2"/>
      <c r="G656" s="2"/>
    </row>
    <row r="657" spans="4:7" x14ac:dyDescent="0.25">
      <c r="D657" s="2"/>
      <c r="E657" s="2"/>
      <c r="F657" s="2"/>
      <c r="G657" s="2"/>
    </row>
    <row r="658" spans="4:7" x14ac:dyDescent="0.25">
      <c r="D658" s="2"/>
      <c r="E658" s="2"/>
      <c r="F658" s="2"/>
      <c r="G658" s="2"/>
    </row>
    <row r="659" spans="4:7" x14ac:dyDescent="0.25">
      <c r="D659" s="2"/>
      <c r="E659" s="2"/>
      <c r="F659" s="2"/>
      <c r="G659" s="2"/>
    </row>
    <row r="660" spans="4:7" x14ac:dyDescent="0.25">
      <c r="D660" s="2"/>
      <c r="E660" s="2"/>
      <c r="F660" s="2"/>
      <c r="G660" s="2"/>
    </row>
    <row r="661" spans="4:7" x14ac:dyDescent="0.25">
      <c r="D661" s="2"/>
      <c r="E661" s="2"/>
      <c r="F661" s="2"/>
      <c r="G661" s="2"/>
    </row>
    <row r="662" spans="4:7" x14ac:dyDescent="0.25">
      <c r="D662" s="2"/>
      <c r="E662" s="2"/>
      <c r="F662" s="2"/>
      <c r="G662" s="2"/>
    </row>
    <row r="663" spans="4:7" x14ac:dyDescent="0.25">
      <c r="D663" s="2"/>
      <c r="E663" s="2"/>
      <c r="F663" s="2"/>
      <c r="G663" s="2"/>
    </row>
    <row r="664" spans="4:7" x14ac:dyDescent="0.25">
      <c r="D664" s="2"/>
      <c r="E664" s="2"/>
      <c r="F664" s="2"/>
      <c r="G664" s="2"/>
    </row>
    <row r="665" spans="4:7" x14ac:dyDescent="0.25">
      <c r="D665" s="2"/>
      <c r="E665" s="2"/>
      <c r="F665" s="2"/>
      <c r="G665" s="2"/>
    </row>
    <row r="666" spans="4:7" x14ac:dyDescent="0.25">
      <c r="D666" s="2"/>
      <c r="E666" s="2"/>
      <c r="F666" s="2"/>
      <c r="G666" s="2"/>
    </row>
    <row r="667" spans="4:7" x14ac:dyDescent="0.25">
      <c r="D667" s="2"/>
      <c r="E667" s="2"/>
      <c r="F667" s="2"/>
      <c r="G667" s="2"/>
    </row>
    <row r="668" spans="4:7" x14ac:dyDescent="0.25">
      <c r="D668" s="2"/>
      <c r="E668" s="2"/>
      <c r="F668" s="2"/>
      <c r="G668" s="2"/>
    </row>
    <row r="669" spans="4:7" x14ac:dyDescent="0.25">
      <c r="D669" s="2"/>
      <c r="E669" s="2"/>
      <c r="F669" s="2"/>
      <c r="G669" s="2"/>
    </row>
    <row r="670" spans="4:7" x14ac:dyDescent="0.25">
      <c r="D670" s="2"/>
      <c r="E670" s="2"/>
      <c r="F670" s="2"/>
      <c r="G670" s="2"/>
    </row>
    <row r="671" spans="4:7" x14ac:dyDescent="0.25">
      <c r="D671" s="2"/>
      <c r="E671" s="2"/>
      <c r="F671" s="2"/>
      <c r="G671" s="2"/>
    </row>
    <row r="672" spans="4:7" x14ac:dyDescent="0.25">
      <c r="D672" s="2"/>
      <c r="E672" s="2"/>
      <c r="F672" s="2"/>
      <c r="G672" s="2"/>
    </row>
    <row r="673" spans="4:7" x14ac:dyDescent="0.25">
      <c r="D673" s="2"/>
      <c r="E673" s="2"/>
      <c r="F673" s="2"/>
      <c r="G673" s="2"/>
    </row>
    <row r="674" spans="4:7" x14ac:dyDescent="0.25">
      <c r="D674" s="2"/>
      <c r="E674" s="2"/>
      <c r="F674" s="2"/>
      <c r="G674" s="2"/>
    </row>
    <row r="675" spans="4:7" x14ac:dyDescent="0.25">
      <c r="D675" s="2"/>
      <c r="E675" s="2"/>
      <c r="F675" s="2"/>
      <c r="G675" s="2"/>
    </row>
    <row r="676" spans="4:7" x14ac:dyDescent="0.25">
      <c r="D676" s="2"/>
      <c r="E676" s="2"/>
      <c r="F676" s="2"/>
      <c r="G676" s="2"/>
    </row>
    <row r="677" spans="4:7" x14ac:dyDescent="0.25">
      <c r="D677" s="2"/>
      <c r="E677" s="2"/>
      <c r="F677" s="2"/>
      <c r="G677" s="2"/>
    </row>
    <row r="678" spans="4:7" x14ac:dyDescent="0.25">
      <c r="D678" s="2"/>
      <c r="E678" s="2"/>
      <c r="F678" s="2"/>
      <c r="G678" s="2"/>
    </row>
    <row r="679" spans="4:7" x14ac:dyDescent="0.25">
      <c r="D679" s="2"/>
      <c r="E679" s="2"/>
      <c r="F679" s="2"/>
      <c r="G679" s="2"/>
    </row>
    <row r="680" spans="4:7" x14ac:dyDescent="0.25">
      <c r="D680" s="2"/>
      <c r="E680" s="2"/>
      <c r="F680" s="2"/>
      <c r="G680" s="2"/>
    </row>
    <row r="681" spans="4:7" x14ac:dyDescent="0.25">
      <c r="D681" s="2"/>
      <c r="E681" s="2"/>
      <c r="F681" s="2"/>
      <c r="G681" s="2"/>
    </row>
    <row r="682" spans="4:7" x14ac:dyDescent="0.25">
      <c r="D682" s="2"/>
      <c r="E682" s="2"/>
      <c r="F682" s="2"/>
      <c r="G682" s="2"/>
    </row>
    <row r="683" spans="4:7" x14ac:dyDescent="0.25">
      <c r="D683" s="2"/>
      <c r="E683" s="2"/>
      <c r="F683" s="2"/>
      <c r="G683" s="2"/>
    </row>
    <row r="684" spans="4:7" x14ac:dyDescent="0.25">
      <c r="D684" s="2"/>
      <c r="E684" s="2"/>
      <c r="F684" s="2"/>
      <c r="G684" s="2"/>
    </row>
    <row r="685" spans="4:7" x14ac:dyDescent="0.25">
      <c r="D685" s="2"/>
      <c r="E685" s="2"/>
      <c r="F685" s="2"/>
      <c r="G685" s="2"/>
    </row>
    <row r="686" spans="4:7" x14ac:dyDescent="0.25">
      <c r="D686" s="2"/>
      <c r="E686" s="2"/>
      <c r="F686" s="2"/>
      <c r="G686" s="2"/>
    </row>
    <row r="687" spans="4:7" x14ac:dyDescent="0.25">
      <c r="D687" s="2"/>
      <c r="E687" s="2"/>
      <c r="F687" s="2"/>
      <c r="G687" s="2"/>
    </row>
    <row r="688" spans="4:7" x14ac:dyDescent="0.25">
      <c r="D688" s="2"/>
      <c r="E688" s="2"/>
      <c r="F688" s="2"/>
      <c r="G688" s="2"/>
    </row>
    <row r="689" spans="4:7" x14ac:dyDescent="0.25">
      <c r="D689" s="2"/>
      <c r="E689" s="2"/>
      <c r="F689" s="2"/>
      <c r="G689" s="2"/>
    </row>
    <row r="690" spans="4:7" x14ac:dyDescent="0.25">
      <c r="D690" s="2"/>
      <c r="E690" s="2"/>
      <c r="F690" s="2"/>
      <c r="G690" s="2"/>
    </row>
    <row r="691" spans="4:7" x14ac:dyDescent="0.25">
      <c r="D691" s="2"/>
      <c r="E691" s="2"/>
      <c r="F691" s="2"/>
      <c r="G691" s="2"/>
    </row>
    <row r="692" spans="4:7" x14ac:dyDescent="0.25">
      <c r="D692" s="2"/>
      <c r="E692" s="2"/>
      <c r="F692" s="2"/>
      <c r="G692" s="2"/>
    </row>
    <row r="693" spans="4:7" x14ac:dyDescent="0.25">
      <c r="D693" s="2"/>
      <c r="E693" s="2"/>
      <c r="F693" s="2"/>
      <c r="G693" s="2"/>
    </row>
    <row r="694" spans="4:7" x14ac:dyDescent="0.25">
      <c r="D694" s="2"/>
      <c r="E694" s="2"/>
      <c r="F694" s="2"/>
      <c r="G694" s="2"/>
    </row>
    <row r="695" spans="4:7" x14ac:dyDescent="0.25">
      <c r="D695" s="2"/>
      <c r="E695" s="2"/>
      <c r="F695" s="2"/>
      <c r="G695" s="2"/>
    </row>
    <row r="696" spans="4:7" x14ac:dyDescent="0.25">
      <c r="D696" s="2"/>
      <c r="E696" s="2"/>
      <c r="F696" s="2"/>
      <c r="G696" s="2"/>
    </row>
    <row r="697" spans="4:7" x14ac:dyDescent="0.25">
      <c r="D697" s="2"/>
      <c r="E697" s="2"/>
      <c r="F697" s="2"/>
      <c r="G697" s="2"/>
    </row>
    <row r="698" spans="4:7" x14ac:dyDescent="0.25">
      <c r="D698" s="2"/>
      <c r="E698" s="2"/>
      <c r="F698" s="2"/>
      <c r="G698" s="2"/>
    </row>
    <row r="699" spans="4:7" x14ac:dyDescent="0.25">
      <c r="D699" s="2"/>
      <c r="E699" s="2"/>
      <c r="F699" s="2"/>
      <c r="G699" s="2"/>
    </row>
    <row r="700" spans="4:7" x14ac:dyDescent="0.25">
      <c r="D700" s="2"/>
      <c r="E700" s="2"/>
      <c r="F700" s="2"/>
      <c r="G700" s="2"/>
    </row>
    <row r="701" spans="4:7" x14ac:dyDescent="0.25">
      <c r="D701" s="2"/>
      <c r="E701" s="2"/>
      <c r="F701" s="2"/>
      <c r="G701" s="2"/>
    </row>
  </sheetData>
  <mergeCells count="3">
    <mergeCell ref="B18:G18"/>
    <mergeCell ref="B54:I54"/>
    <mergeCell ref="D6:E6"/>
  </mergeCells>
  <pageMargins left="0.75" right="0.75" top="1" bottom="1" header="0.5" footer="0.5"/>
  <pageSetup scale="75" fitToHeight="1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701"/>
  <sheetViews>
    <sheetView showGridLines="0" workbookViewId="0"/>
  </sheetViews>
  <sheetFormatPr defaultRowHeight="12.5" x14ac:dyDescent="0.25"/>
  <cols>
    <col min="1" max="1" width="3.81640625" customWidth="1"/>
    <col min="2" max="2" width="13" style="7" customWidth="1"/>
    <col min="3" max="7" width="20.81640625" customWidth="1"/>
  </cols>
  <sheetData>
    <row r="1" spans="1:9" x14ac:dyDescent="0.25">
      <c r="A1" s="54" t="s">
        <v>49</v>
      </c>
    </row>
    <row r="3" spans="1:9" ht="18" x14ac:dyDescent="0.4">
      <c r="B3" s="10" t="s">
        <v>14</v>
      </c>
    </row>
    <row r="6" spans="1:9" ht="14" x14ac:dyDescent="0.3">
      <c r="D6" s="50" t="s">
        <v>51</v>
      </c>
      <c r="E6" s="50"/>
    </row>
    <row r="8" spans="1:9" x14ac:dyDescent="0.25">
      <c r="D8" s="39" t="s">
        <v>15</v>
      </c>
      <c r="E8" s="35"/>
    </row>
    <row r="9" spans="1:9" x14ac:dyDescent="0.25">
      <c r="D9" s="11" t="s">
        <v>0</v>
      </c>
      <c r="E9" s="27">
        <f>Summary!D10</f>
        <v>76009</v>
      </c>
    </row>
    <row r="10" spans="1:9" x14ac:dyDescent="0.25">
      <c r="D10" s="11" t="s">
        <v>1</v>
      </c>
      <c r="E10" s="13">
        <f>Summary!D11</f>
        <v>15</v>
      </c>
    </row>
    <row r="11" spans="1:9" x14ac:dyDescent="0.25">
      <c r="D11" s="11" t="s">
        <v>2</v>
      </c>
      <c r="E11" s="28">
        <f>Summary!D12</f>
        <v>4.4999999999999998E-2</v>
      </c>
    </row>
    <row r="12" spans="1:9" x14ac:dyDescent="0.25">
      <c r="D12" s="11" t="s">
        <v>3</v>
      </c>
      <c r="E12" s="27">
        <f>-PMT((E11/12),(E10*12),E9)</f>
        <v>581.46374889421656</v>
      </c>
      <c r="G12" s="1"/>
    </row>
    <row r="13" spans="1:9" x14ac:dyDescent="0.25">
      <c r="D13" s="11" t="s">
        <v>33</v>
      </c>
      <c r="E13" s="27">
        <f>D51</f>
        <v>28654.474800959058</v>
      </c>
      <c r="G13" s="1"/>
      <c r="I13" s="24"/>
    </row>
    <row r="14" spans="1:9" x14ac:dyDescent="0.25">
      <c r="D14" s="26" t="s">
        <v>20</v>
      </c>
      <c r="E14" s="27">
        <f>E51</f>
        <v>76008.999999999971</v>
      </c>
      <c r="G14" s="1"/>
    </row>
    <row r="15" spans="1:9" x14ac:dyDescent="0.25">
      <c r="D15" s="11" t="s">
        <v>18</v>
      </c>
      <c r="E15" s="27">
        <f>C51</f>
        <v>104663.47480095892</v>
      </c>
      <c r="G15" s="1"/>
    </row>
    <row r="16" spans="1:9" x14ac:dyDescent="0.25">
      <c r="G16" s="1"/>
    </row>
    <row r="18" spans="2:45" x14ac:dyDescent="0.25">
      <c r="B18" s="45" t="s">
        <v>16</v>
      </c>
      <c r="C18" s="46"/>
      <c r="D18" s="46"/>
      <c r="E18" s="46"/>
      <c r="F18" s="46"/>
      <c r="G18" s="47"/>
    </row>
    <row r="19" spans="2:45" ht="25.5" customHeight="1" x14ac:dyDescent="0.3">
      <c r="B19" s="17"/>
      <c r="C19" s="18"/>
      <c r="D19" s="19"/>
      <c r="E19" s="18"/>
      <c r="F19" s="18" t="s">
        <v>4</v>
      </c>
      <c r="G19" s="18" t="s">
        <v>4</v>
      </c>
    </row>
    <row r="20" spans="2:45" ht="13" x14ac:dyDescent="0.3">
      <c r="B20" s="20" t="s">
        <v>5</v>
      </c>
      <c r="C20" s="21" t="s">
        <v>6</v>
      </c>
      <c r="D20" s="21" t="s">
        <v>7</v>
      </c>
      <c r="E20" s="21" t="s">
        <v>8</v>
      </c>
      <c r="F20" s="21" t="s">
        <v>9</v>
      </c>
      <c r="G20" s="21" t="s">
        <v>10</v>
      </c>
    </row>
    <row r="21" spans="2:45" x14ac:dyDescent="0.25">
      <c r="B21" s="13">
        <v>1</v>
      </c>
      <c r="C21" s="12">
        <f>SUM(C56:C67)</f>
        <v>6977.5649867305974</v>
      </c>
      <c r="D21" s="12">
        <f>SUM(D56:D67)</f>
        <v>3346.1137104685304</v>
      </c>
      <c r="E21" s="12">
        <f>SUM(E56:E67)</f>
        <v>3631.4512762620689</v>
      </c>
      <c r="F21" s="12">
        <f>+F67</f>
        <v>72377.548723737942</v>
      </c>
      <c r="G21" s="12">
        <f>+G67</f>
        <v>3631.4512762620579</v>
      </c>
      <c r="I21" s="2"/>
    </row>
    <row r="22" spans="2:45" x14ac:dyDescent="0.25">
      <c r="B22" s="13">
        <f t="shared" ref="B22:B50" si="0">1+B21</f>
        <v>2</v>
      </c>
      <c r="C22" s="12">
        <f>SUM(C68:C79)</f>
        <v>6977.5649867305974</v>
      </c>
      <c r="D22" s="12">
        <f>SUM(D68:D79)</f>
        <v>3179.2854741936226</v>
      </c>
      <c r="E22" s="12">
        <f>SUM(E68:E79)</f>
        <v>3798.2795125369762</v>
      </c>
      <c r="F22" s="12">
        <f>+F79</f>
        <v>68579.269211200983</v>
      </c>
      <c r="G22" s="12">
        <f>+G79</f>
        <v>7429.7307887990173</v>
      </c>
      <c r="I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2:45" x14ac:dyDescent="0.25">
      <c r="B23" s="13">
        <f t="shared" si="0"/>
        <v>3</v>
      </c>
      <c r="C23" s="12">
        <f>SUM(C80:C91)</f>
        <v>6977.5649867305974</v>
      </c>
      <c r="D23" s="12">
        <f>SUM(D80:D91)</f>
        <v>3004.7931779324144</v>
      </c>
      <c r="E23" s="12">
        <f>SUM(E80:E91)</f>
        <v>3972.7718087981834</v>
      </c>
      <c r="F23" s="12">
        <f>+F91</f>
        <v>64606.497402402805</v>
      </c>
      <c r="G23" s="12">
        <f>+G91</f>
        <v>11402.502597597195</v>
      </c>
      <c r="I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2:45" x14ac:dyDescent="0.25">
      <c r="B24" s="13">
        <f t="shared" si="0"/>
        <v>4</v>
      </c>
      <c r="C24" s="12">
        <f>SUM(C92:C103)</f>
        <v>6977.5649867305974</v>
      </c>
      <c r="D24" s="12">
        <f>SUM(D92:D103)</f>
        <v>2822.2847361100366</v>
      </c>
      <c r="E24" s="12">
        <f>SUM(E92:E103)</f>
        <v>4155.2802506205617</v>
      </c>
      <c r="F24" s="12">
        <f>+F103</f>
        <v>60451.21715178225</v>
      </c>
      <c r="G24" s="12">
        <f>+G103</f>
        <v>15557.78284821775</v>
      </c>
      <c r="I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2:45" x14ac:dyDescent="0.25">
      <c r="B25" s="13">
        <f t="shared" si="0"/>
        <v>5</v>
      </c>
      <c r="C25" s="12">
        <f>SUM(C104:C115)</f>
        <v>6977.5649867305974</v>
      </c>
      <c r="D25" s="12">
        <f>SUM(D104:D115)</f>
        <v>2631.3918884019067</v>
      </c>
      <c r="E25" s="12">
        <f>SUM(E104:E115)</f>
        <v>4346.1730983286925</v>
      </c>
      <c r="F25" s="12">
        <f>+F115</f>
        <v>56105.044053453552</v>
      </c>
      <c r="G25" s="12">
        <f>+G115</f>
        <v>19903.955946546448</v>
      </c>
      <c r="I25" s="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2:45" x14ac:dyDescent="0.25">
      <c r="B26" s="13">
        <f t="shared" si="0"/>
        <v>6</v>
      </c>
      <c r="C26" s="12">
        <f>SUM(C116:C127)</f>
        <v>6977.5649867305974</v>
      </c>
      <c r="D26" s="12">
        <f>SUM(D116:D127)</f>
        <v>2431.729456668565</v>
      </c>
      <c r="E26" s="12">
        <f>SUM(E116:E127)</f>
        <v>4545.8355300620351</v>
      </c>
      <c r="F26" s="12">
        <f>+F127</f>
        <v>51559.208523391506</v>
      </c>
      <c r="G26" s="12">
        <f>+G127</f>
        <v>24449.791476608494</v>
      </c>
      <c r="I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2:45" x14ac:dyDescent="0.25">
      <c r="B27" s="13">
        <f t="shared" si="0"/>
        <v>7</v>
      </c>
      <c r="C27" s="12">
        <f>SUM(C128:C139)</f>
        <v>6977.5649867305974</v>
      </c>
      <c r="D27" s="12">
        <f>SUM(D128:D139)</f>
        <v>2222.8945677542147</v>
      </c>
      <c r="E27" s="12">
        <f>SUM(E128:E139)</f>
        <v>4754.670418976385</v>
      </c>
      <c r="F27" s="12">
        <f>+F139</f>
        <v>46804.538104415122</v>
      </c>
      <c r="G27" s="12">
        <f>+G139</f>
        <v>29204.461895584878</v>
      </c>
      <c r="I27" s="2"/>
    </row>
    <row r="28" spans="2:45" x14ac:dyDescent="0.25">
      <c r="B28" s="13">
        <f t="shared" si="0"/>
        <v>8</v>
      </c>
      <c r="C28" s="12">
        <f>SUM(C140:C151)</f>
        <v>6977.5649867305974</v>
      </c>
      <c r="D28" s="12">
        <f>SUM(D140:D151)</f>
        <v>2004.4658405807684</v>
      </c>
      <c r="E28" s="12">
        <f>SUM(E140:E151)</f>
        <v>4973.0991461498297</v>
      </c>
      <c r="F28" s="12">
        <f>+F151</f>
        <v>41831.438958265302</v>
      </c>
      <c r="G28" s="12">
        <f>+G151</f>
        <v>34177.561041734698</v>
      </c>
      <c r="I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2:45" x14ac:dyDescent="0.25">
      <c r="B29" s="13">
        <f t="shared" si="0"/>
        <v>9</v>
      </c>
      <c r="C29" s="12">
        <f>SUM(C152:C163)</f>
        <v>6977.5649867305974</v>
      </c>
      <c r="D29" s="12">
        <f>SUM(D152:D163)</f>
        <v>1776.0025358971352</v>
      </c>
      <c r="E29" s="12">
        <f>SUM(E152:E163)</f>
        <v>5201.5624508334631</v>
      </c>
      <c r="F29" s="12">
        <f>+F163</f>
        <v>36629.876507431836</v>
      </c>
      <c r="G29" s="12">
        <f>+G163</f>
        <v>39379.123492568164</v>
      </c>
      <c r="I29" s="2"/>
    </row>
    <row r="30" spans="2:45" x14ac:dyDescent="0.25">
      <c r="B30" s="13">
        <f t="shared" si="0"/>
        <v>10</v>
      </c>
      <c r="C30" s="12">
        <f>SUM(C164:C175)</f>
        <v>6977.5649867305974</v>
      </c>
      <c r="D30" s="12">
        <f>SUM(D164:D175)</f>
        <v>1537.0436669681408</v>
      </c>
      <c r="E30" s="12">
        <f>SUM(E164:E175)</f>
        <v>5440.5213197624571</v>
      </c>
      <c r="F30" s="12">
        <f>+F175</f>
        <v>31189.355187669385</v>
      </c>
      <c r="G30" s="12">
        <f>+G175</f>
        <v>44819.644812330618</v>
      </c>
      <c r="I30" s="2"/>
    </row>
    <row r="31" spans="2:45" x14ac:dyDescent="0.25">
      <c r="B31" s="13">
        <f t="shared" si="0"/>
        <v>11</v>
      </c>
      <c r="C31" s="12">
        <f>SUM(C176:C187)</f>
        <v>6977.5649867305974</v>
      </c>
      <c r="D31" s="12">
        <f>SUM(D176:D187)</f>
        <v>1287.1070694086509</v>
      </c>
      <c r="E31" s="12">
        <f>SUM(E176:E187)</f>
        <v>5690.457917321949</v>
      </c>
      <c r="F31" s="12">
        <f>+F187</f>
        <v>25498.897270347439</v>
      </c>
      <c r="G31" s="12">
        <f>+G187</f>
        <v>50510.102729652557</v>
      </c>
      <c r="I31" s="2"/>
    </row>
    <row r="32" spans="2:45" x14ac:dyDescent="0.25">
      <c r="B32" s="13">
        <f t="shared" si="0"/>
        <v>12</v>
      </c>
      <c r="C32" s="12">
        <f>SUM(C188:C199)</f>
        <v>6977.5649867305974</v>
      </c>
      <c r="D32" s="12">
        <f>SUM(D188:D199)</f>
        <v>1025.6884282860374</v>
      </c>
      <c r="E32" s="12">
        <f>SUM(E188:E199)</f>
        <v>5951.8765584445609</v>
      </c>
      <c r="F32" s="12">
        <f>+F199</f>
        <v>19547.020711902878</v>
      </c>
      <c r="G32" s="12">
        <f>+G199</f>
        <v>56461.979288097122</v>
      </c>
      <c r="I32" s="2"/>
    </row>
    <row r="33" spans="2:9" x14ac:dyDescent="0.25">
      <c r="B33" s="13">
        <f t="shared" si="0"/>
        <v>13</v>
      </c>
      <c r="C33" s="12">
        <f>SUM(C200:C211)</f>
        <v>6977.5649867305974</v>
      </c>
      <c r="D33" s="12">
        <f>SUM(D200:D211)</f>
        <v>752.26026052790189</v>
      </c>
      <c r="E33" s="12">
        <f>SUM(E200:E211)</f>
        <v>6225.3047262026976</v>
      </c>
      <c r="F33" s="12">
        <f>+F211</f>
        <v>13321.715985700183</v>
      </c>
      <c r="G33" s="12">
        <f>+G211</f>
        <v>62687.284014299817</v>
      </c>
      <c r="I33" s="2"/>
    </row>
    <row r="34" spans="2:9" x14ac:dyDescent="0.25">
      <c r="B34" s="13">
        <f t="shared" si="0"/>
        <v>14</v>
      </c>
      <c r="C34" s="12">
        <f>SUM(C212:C223)</f>
        <v>6977.5649867305974</v>
      </c>
      <c r="D34" s="12">
        <f>SUM(D212:D223)</f>
        <v>466.27085058178869</v>
      </c>
      <c r="E34" s="12">
        <f>SUM(E212:E223)</f>
        <v>6511.2941361488101</v>
      </c>
      <c r="F34" s="12">
        <f>+F223</f>
        <v>6810.4218495513733</v>
      </c>
      <c r="G34" s="12">
        <f>+G223</f>
        <v>69198.578150448622</v>
      </c>
      <c r="I34" s="2"/>
    </row>
    <row r="35" spans="2:9" x14ac:dyDescent="0.25">
      <c r="B35" s="13">
        <f t="shared" si="0"/>
        <v>15</v>
      </c>
      <c r="C35" s="12">
        <f>SUM(C224:C235)</f>
        <v>6977.5649867305974</v>
      </c>
      <c r="D35" s="12">
        <f>SUM(D224:D235)</f>
        <v>167.14313717928937</v>
      </c>
      <c r="E35" s="12">
        <f>SUM(E224:E235)</f>
        <v>6810.4218495513087</v>
      </c>
      <c r="F35" s="12">
        <f>+F235</f>
        <v>6.2868821260053664E-11</v>
      </c>
      <c r="G35" s="12">
        <f>+G235</f>
        <v>76008.999999999942</v>
      </c>
      <c r="I35" s="2"/>
    </row>
    <row r="36" spans="2:9" x14ac:dyDescent="0.25">
      <c r="B36" s="13">
        <f t="shared" si="0"/>
        <v>16</v>
      </c>
      <c r="C36" s="12">
        <f>SUM(C236:C247)</f>
        <v>0</v>
      </c>
      <c r="D36" s="12">
        <f>SUM(D236:D247)</f>
        <v>2.8881826491950243E-12</v>
      </c>
      <c r="E36" s="12">
        <f>SUM(E236:E247)</f>
        <v>-2.8881826491950243E-12</v>
      </c>
      <c r="F36" s="12">
        <f>+F247</f>
        <v>6.57570039092487E-11</v>
      </c>
      <c r="G36" s="12">
        <f>+G247</f>
        <v>76008.999999999927</v>
      </c>
      <c r="I36" s="2"/>
    </row>
    <row r="37" spans="2:9" x14ac:dyDescent="0.25">
      <c r="B37" s="13">
        <f t="shared" si="0"/>
        <v>17</v>
      </c>
      <c r="C37" s="12">
        <f>SUM(C248:C259)</f>
        <v>0</v>
      </c>
      <c r="D37" s="12">
        <f>SUM(D248:D259)</f>
        <v>3.0208652547843132E-12</v>
      </c>
      <c r="E37" s="12">
        <f>SUM(E248:E259)</f>
        <v>-3.0208652547843132E-12</v>
      </c>
      <c r="F37" s="12">
        <f>+F259</f>
        <v>6.8777869164033029E-11</v>
      </c>
      <c r="G37" s="12">
        <f>+G259</f>
        <v>76008.999999999927</v>
      </c>
      <c r="I37" s="2"/>
    </row>
    <row r="38" spans="2:9" x14ac:dyDescent="0.25">
      <c r="B38" s="13">
        <f t="shared" si="0"/>
        <v>18</v>
      </c>
      <c r="C38" s="12">
        <f>SUM(C260:C271)</f>
        <v>0</v>
      </c>
      <c r="D38" s="12">
        <f>SUM(D260:D271)</f>
        <v>3.1596432760603033E-12</v>
      </c>
      <c r="E38" s="12">
        <f>SUM(E260:E271)</f>
        <v>-3.1596432760603033E-12</v>
      </c>
      <c r="F38" s="12">
        <f>+F271</f>
        <v>7.1937512440093326E-11</v>
      </c>
      <c r="G38" s="12">
        <f>+G271</f>
        <v>76008.999999999927</v>
      </c>
      <c r="I38" s="2"/>
    </row>
    <row r="39" spans="2:9" x14ac:dyDescent="0.25">
      <c r="B39" s="13">
        <f t="shared" si="0"/>
        <v>19</v>
      </c>
      <c r="C39" s="12">
        <f>SUM(C272:C283)</f>
        <v>0</v>
      </c>
      <c r="D39" s="12">
        <f>SUM(D272:D283)</f>
        <v>3.3047967353531924E-12</v>
      </c>
      <c r="E39" s="12">
        <f>SUM(E272:E283)</f>
        <v>-3.3047967353531924E-12</v>
      </c>
      <c r="F39" s="12">
        <f>+F283</f>
        <v>7.5242309175446506E-11</v>
      </c>
      <c r="G39" s="12">
        <f>+G283</f>
        <v>76008.999999999927</v>
      </c>
      <c r="I39" s="2"/>
    </row>
    <row r="40" spans="2:9" x14ac:dyDescent="0.25">
      <c r="B40" s="13">
        <f t="shared" si="0"/>
        <v>20</v>
      </c>
      <c r="C40" s="12">
        <f>SUM(C284:C295)</f>
        <v>0</v>
      </c>
      <c r="D40" s="12">
        <f>SUM(D284:D295)</f>
        <v>3.4566185191700317E-12</v>
      </c>
      <c r="E40" s="12">
        <f>SUM(E284:E295)</f>
        <v>-3.4566185191700317E-12</v>
      </c>
      <c r="F40" s="12">
        <f>+F295</f>
        <v>7.8698927694616536E-11</v>
      </c>
      <c r="G40" s="12">
        <f>+G295</f>
        <v>76008.999999999927</v>
      </c>
      <c r="I40" s="2"/>
    </row>
    <row r="41" spans="2:9" x14ac:dyDescent="0.25">
      <c r="B41" s="13">
        <f t="shared" si="0"/>
        <v>21</v>
      </c>
      <c r="C41" s="12">
        <f>SUM(C296:C307)</f>
        <v>0</v>
      </c>
      <c r="D41" s="12">
        <f>SUM(D296:D307)</f>
        <v>3.6154149691727685E-12</v>
      </c>
      <c r="E41" s="12">
        <f>SUM(E296:E307)</f>
        <v>-3.6154149691727685E-12</v>
      </c>
      <c r="F41" s="12">
        <f>+F307</f>
        <v>8.2314342663789316E-11</v>
      </c>
      <c r="G41" s="12">
        <f>+G307</f>
        <v>76008.999999999913</v>
      </c>
      <c r="I41" s="2"/>
    </row>
    <row r="42" spans="2:9" x14ac:dyDescent="0.25">
      <c r="B42" s="13">
        <f t="shared" si="0"/>
        <v>22</v>
      </c>
      <c r="C42" s="12">
        <f>SUM(C308:C319)</f>
        <v>0</v>
      </c>
      <c r="D42" s="12">
        <f>SUM(D308:D319)</f>
        <v>3.7815065003056983E-12</v>
      </c>
      <c r="E42" s="12">
        <f>SUM(E308:E319)</f>
        <v>-3.7815065003056983E-12</v>
      </c>
      <c r="F42" s="12">
        <f>+F319</f>
        <v>8.6095849164094998E-11</v>
      </c>
      <c r="G42" s="12">
        <f>+G319</f>
        <v>76008.999999999913</v>
      </c>
      <c r="I42" s="2"/>
    </row>
    <row r="43" spans="2:9" x14ac:dyDescent="0.25">
      <c r="B43" s="13">
        <f t="shared" si="0"/>
        <v>23</v>
      </c>
      <c r="C43" s="12">
        <f>SUM(C320:C331)</f>
        <v>0</v>
      </c>
      <c r="D43" s="12">
        <f>SUM(D320:D331)</f>
        <v>3.9552282473195973E-12</v>
      </c>
      <c r="E43" s="12">
        <f>SUM(E320:E331)</f>
        <v>-3.9552282473195973E-12</v>
      </c>
      <c r="F43" s="12">
        <f>+F331</f>
        <v>9.0051077411414624E-11</v>
      </c>
      <c r="G43" s="12">
        <f>+G331</f>
        <v>76008.999999999913</v>
      </c>
      <c r="I43" s="2"/>
    </row>
    <row r="44" spans="2:9" x14ac:dyDescent="0.25">
      <c r="B44" s="13">
        <f t="shared" si="0"/>
        <v>24</v>
      </c>
      <c r="C44" s="12">
        <f>SUM(C332:C343)</f>
        <v>0</v>
      </c>
      <c r="D44" s="12">
        <f>SUM(D332:D343)</f>
        <v>4.1369307409970626E-12</v>
      </c>
      <c r="E44" s="12">
        <f>SUM(E332:E343)</f>
        <v>-4.1369307409970626E-12</v>
      </c>
      <c r="F44" s="12">
        <f>+F343</f>
        <v>9.4188008152411699E-11</v>
      </c>
      <c r="G44" s="12">
        <f>+G343</f>
        <v>76008.999999999913</v>
      </c>
      <c r="I44" s="2"/>
    </row>
    <row r="45" spans="2:9" x14ac:dyDescent="0.25">
      <c r="B45" s="13">
        <f t="shared" si="0"/>
        <v>25</v>
      </c>
      <c r="C45" s="12">
        <f>SUM(C344:C355)</f>
        <v>0</v>
      </c>
      <c r="D45" s="12">
        <f>SUM(D344:D355)</f>
        <v>4.3269806154435086E-12</v>
      </c>
      <c r="E45" s="12">
        <f>SUM(E344:E355)</f>
        <v>-4.3269806154435086E-12</v>
      </c>
      <c r="F45" s="12">
        <f>+F355</f>
        <v>9.8514988767855233E-11</v>
      </c>
      <c r="G45" s="12">
        <f>+G355</f>
        <v>76008.999999999898</v>
      </c>
      <c r="I45" s="2"/>
    </row>
    <row r="46" spans="2:9" x14ac:dyDescent="0.25">
      <c r="B46" s="13">
        <f t="shared" si="0"/>
        <v>26</v>
      </c>
      <c r="C46" s="12">
        <f>SUM(C356:C367)</f>
        <v>0</v>
      </c>
      <c r="D46" s="12">
        <f>SUM(D356:D367)</f>
        <v>4.5257613478710119E-12</v>
      </c>
      <c r="E46" s="12">
        <f>SUM(E356:E367)</f>
        <v>-4.5257613478710119E-12</v>
      </c>
      <c r="F46" s="12">
        <f>+F367</f>
        <v>1.0304075011572626E-10</v>
      </c>
      <c r="G46" s="12">
        <f>+G367</f>
        <v>76008.999999999898</v>
      </c>
      <c r="I46" s="2"/>
    </row>
    <row r="47" spans="2:9" x14ac:dyDescent="0.25">
      <c r="B47" s="13">
        <f t="shared" si="0"/>
        <v>27</v>
      </c>
      <c r="C47" s="12">
        <f>SUM(C368:C379)</f>
        <v>0</v>
      </c>
      <c r="D47" s="12">
        <f>SUM(D368:D379)</f>
        <v>4.7336740323676733E-12</v>
      </c>
      <c r="E47" s="12">
        <f>SUM(E368:E379)</f>
        <v>-4.7336740323676733E-12</v>
      </c>
      <c r="F47" s="12">
        <f>+F379</f>
        <v>1.0777442414809393E-10</v>
      </c>
      <c r="G47" s="12">
        <f>+G379</f>
        <v>76008.999999999898</v>
      </c>
      <c r="I47" s="2"/>
    </row>
    <row r="48" spans="2:9" x14ac:dyDescent="0.25">
      <c r="B48" s="13">
        <f t="shared" si="0"/>
        <v>28</v>
      </c>
      <c r="C48" s="12">
        <f>SUM(C380:C391)</f>
        <v>0</v>
      </c>
      <c r="D48" s="12">
        <f>SUM(D380:D391)</f>
        <v>4.9511381892138306E-12</v>
      </c>
      <c r="E48" s="12">
        <f>SUM(E380:E391)</f>
        <v>-4.9511381892138306E-12</v>
      </c>
      <c r="F48" s="12">
        <f>+F391</f>
        <v>1.1272556233730775E-10</v>
      </c>
      <c r="G48" s="12">
        <f>+G391</f>
        <v>76008.999999999884</v>
      </c>
      <c r="I48" s="2"/>
    </row>
    <row r="49" spans="2:9" x14ac:dyDescent="0.25">
      <c r="B49" s="13">
        <f t="shared" si="0"/>
        <v>29</v>
      </c>
      <c r="C49" s="12">
        <f>SUM(C392:C403)</f>
        <v>0</v>
      </c>
      <c r="D49" s="12">
        <f>SUM(D392:D403)</f>
        <v>5.1785926113781007E-12</v>
      </c>
      <c r="E49" s="12">
        <f>SUM(E392:E403)</f>
        <v>-5.1785926113781007E-12</v>
      </c>
      <c r="F49" s="12">
        <f>+F403</f>
        <v>1.1790415494868585E-10</v>
      </c>
      <c r="G49" s="12">
        <f>+G403</f>
        <v>76008.999999999884</v>
      </c>
      <c r="I49" s="2"/>
    </row>
    <row r="50" spans="2:9" x14ac:dyDescent="0.25">
      <c r="B50" s="13">
        <f t="shared" si="0"/>
        <v>30</v>
      </c>
      <c r="C50" s="12">
        <f>SUM(C404:C415)</f>
        <v>0</v>
      </c>
      <c r="D50" s="12">
        <f>SUM(D404:D415)</f>
        <v>5.4164962499013046E-12</v>
      </c>
      <c r="E50" s="12">
        <f>SUM(E404:E415)</f>
        <v>-5.4164962499013046E-12</v>
      </c>
      <c r="F50" s="12">
        <f>+F415</f>
        <v>1.2332065119858716E-10</v>
      </c>
      <c r="G50" s="12">
        <f>+G415</f>
        <v>76008.999999999884</v>
      </c>
      <c r="I50" s="2"/>
    </row>
    <row r="51" spans="2:9" ht="13" x14ac:dyDescent="0.3">
      <c r="B51" s="17" t="s">
        <v>19</v>
      </c>
      <c r="C51" s="25">
        <f>SUM(C21:C50)</f>
        <v>104663.47480095892</v>
      </c>
      <c r="D51" s="25">
        <f>SUM(D21:D50)</f>
        <v>28654.474800959058</v>
      </c>
      <c r="E51" s="25">
        <f>SUM(E21:E50)</f>
        <v>76008.999999999971</v>
      </c>
      <c r="F51" s="2"/>
    </row>
    <row r="52" spans="2:9" x14ac:dyDescent="0.25">
      <c r="F52" s="2"/>
    </row>
    <row r="53" spans="2:9" x14ac:dyDescent="0.25">
      <c r="F53" s="2"/>
    </row>
    <row r="54" spans="2:9" x14ac:dyDescent="0.25">
      <c r="B54" s="51" t="s">
        <v>17</v>
      </c>
      <c r="C54" s="52"/>
      <c r="D54" s="52"/>
      <c r="E54" s="52"/>
      <c r="F54" s="52"/>
      <c r="G54" s="53"/>
    </row>
    <row r="55" spans="2:9" ht="27.75" customHeight="1" x14ac:dyDescent="0.25">
      <c r="B55" s="8" t="s">
        <v>11</v>
      </c>
      <c r="C55" s="3" t="s">
        <v>11</v>
      </c>
      <c r="D55" s="3" t="s">
        <v>12</v>
      </c>
      <c r="E55" s="3" t="s">
        <v>13</v>
      </c>
      <c r="F55" s="5" t="s">
        <v>9</v>
      </c>
      <c r="G55" s="3" t="s">
        <v>10</v>
      </c>
    </row>
    <row r="56" spans="2:9" x14ac:dyDescent="0.25">
      <c r="B56" s="15">
        <v>1</v>
      </c>
      <c r="C56" s="12">
        <f>($E$12)</f>
        <v>581.46374889421656</v>
      </c>
      <c r="D56" s="12">
        <f>(E9*$E$11/12)</f>
        <v>285.03375</v>
      </c>
      <c r="E56" s="12">
        <f>C56-D56</f>
        <v>296.42999889421657</v>
      </c>
      <c r="F56" s="12">
        <f>+E9-E56</f>
        <v>75712.570001105778</v>
      </c>
      <c r="G56" s="12">
        <f t="shared" ref="G56:G119" si="1">+$E$9-F56</f>
        <v>296.42999889422208</v>
      </c>
    </row>
    <row r="57" spans="2:9" x14ac:dyDescent="0.25">
      <c r="B57" s="16">
        <f>+B56+1</f>
        <v>2</v>
      </c>
      <c r="C57" s="12">
        <f t="shared" ref="C57:C120" si="2">IF(F56&lt;0.01,0,$E$12)</f>
        <v>581.46374889421656</v>
      </c>
      <c r="D57" s="12">
        <f t="shared" ref="D57:D120" si="3">IF(F56&lt;0,0,(F56*$E$11/12))</f>
        <v>283.92213750414663</v>
      </c>
      <c r="E57" s="12">
        <f t="shared" ref="E57:E120" si="4">C57-D57</f>
        <v>297.54161139006993</v>
      </c>
      <c r="F57" s="12">
        <f t="shared" ref="F57:F120" si="5">F56-E57</f>
        <v>75415.028389715706</v>
      </c>
      <c r="G57" s="12">
        <f t="shared" si="1"/>
        <v>593.971610284294</v>
      </c>
    </row>
    <row r="58" spans="2:9" x14ac:dyDescent="0.25">
      <c r="B58" s="16">
        <f t="shared" ref="B58:B121" si="6">+B57+1</f>
        <v>3</v>
      </c>
      <c r="C58" s="12">
        <f t="shared" si="2"/>
        <v>581.46374889421656</v>
      </c>
      <c r="D58" s="12">
        <f t="shared" si="3"/>
        <v>282.80635646143389</v>
      </c>
      <c r="E58" s="12">
        <f t="shared" si="4"/>
        <v>298.65739243278267</v>
      </c>
      <c r="F58" s="12">
        <f t="shared" si="5"/>
        <v>75116.370997282924</v>
      </c>
      <c r="G58" s="12">
        <f t="shared" si="1"/>
        <v>892.62900271707622</v>
      </c>
    </row>
    <row r="59" spans="2:9" x14ac:dyDescent="0.25">
      <c r="B59" s="16">
        <f t="shared" si="6"/>
        <v>4</v>
      </c>
      <c r="C59" s="12">
        <f t="shared" si="2"/>
        <v>581.46374889421656</v>
      </c>
      <c r="D59" s="12">
        <f t="shared" si="3"/>
        <v>281.68639123981092</v>
      </c>
      <c r="E59" s="12">
        <f t="shared" si="4"/>
        <v>299.77735765440565</v>
      </c>
      <c r="F59" s="12">
        <f t="shared" si="5"/>
        <v>74816.593639628525</v>
      </c>
      <c r="G59" s="12">
        <f t="shared" si="1"/>
        <v>1192.4063603714749</v>
      </c>
    </row>
    <row r="60" spans="2:9" x14ac:dyDescent="0.25">
      <c r="B60" s="16">
        <f t="shared" si="6"/>
        <v>5</v>
      </c>
      <c r="C60" s="12">
        <f t="shared" si="2"/>
        <v>581.46374889421656</v>
      </c>
      <c r="D60" s="12">
        <f t="shared" si="3"/>
        <v>280.56222614860695</v>
      </c>
      <c r="E60" s="12">
        <f t="shared" si="4"/>
        <v>300.90152274560961</v>
      </c>
      <c r="F60" s="12">
        <f t="shared" si="5"/>
        <v>74515.692116882914</v>
      </c>
      <c r="G60" s="12">
        <f t="shared" si="1"/>
        <v>1493.307883117086</v>
      </c>
    </row>
    <row r="61" spans="2:9" x14ac:dyDescent="0.25">
      <c r="B61" s="16">
        <f t="shared" si="6"/>
        <v>6</v>
      </c>
      <c r="C61" s="12">
        <f t="shared" si="2"/>
        <v>581.46374889421656</v>
      </c>
      <c r="D61" s="12">
        <f t="shared" si="3"/>
        <v>279.43384543831093</v>
      </c>
      <c r="E61" s="12">
        <f t="shared" si="4"/>
        <v>302.02990345590564</v>
      </c>
      <c r="F61" s="12">
        <f t="shared" si="5"/>
        <v>74213.662213427015</v>
      </c>
      <c r="G61" s="12">
        <f t="shared" si="1"/>
        <v>1795.3377865729854</v>
      </c>
    </row>
    <row r="62" spans="2:9" x14ac:dyDescent="0.25">
      <c r="B62" s="16">
        <f t="shared" si="6"/>
        <v>7</v>
      </c>
      <c r="C62" s="12">
        <f t="shared" si="2"/>
        <v>581.46374889421656</v>
      </c>
      <c r="D62" s="12">
        <f t="shared" si="3"/>
        <v>278.30123330035127</v>
      </c>
      <c r="E62" s="12">
        <f t="shared" si="4"/>
        <v>303.16251559386529</v>
      </c>
      <c r="F62" s="12">
        <f t="shared" si="5"/>
        <v>73910.499697833147</v>
      </c>
      <c r="G62" s="12">
        <f t="shared" si="1"/>
        <v>2098.5003021668526</v>
      </c>
    </row>
    <row r="63" spans="2:9" x14ac:dyDescent="0.25">
      <c r="B63" s="16">
        <f t="shared" si="6"/>
        <v>8</v>
      </c>
      <c r="C63" s="12">
        <f t="shared" si="2"/>
        <v>581.46374889421656</v>
      </c>
      <c r="D63" s="12">
        <f t="shared" si="3"/>
        <v>277.16437386687431</v>
      </c>
      <c r="E63" s="12">
        <f t="shared" si="4"/>
        <v>304.29937502734225</v>
      </c>
      <c r="F63" s="12">
        <f t="shared" si="5"/>
        <v>73606.200322805802</v>
      </c>
      <c r="G63" s="12">
        <f t="shared" si="1"/>
        <v>2402.799677194198</v>
      </c>
    </row>
    <row r="64" spans="2:9" x14ac:dyDescent="0.25">
      <c r="B64" s="16">
        <f t="shared" si="6"/>
        <v>9</v>
      </c>
      <c r="C64" s="12">
        <f t="shared" si="2"/>
        <v>581.46374889421656</v>
      </c>
      <c r="D64" s="12">
        <f t="shared" si="3"/>
        <v>276.02325121052178</v>
      </c>
      <c r="E64" s="12">
        <f t="shared" si="4"/>
        <v>305.44049768369479</v>
      </c>
      <c r="F64" s="12">
        <f t="shared" si="5"/>
        <v>73300.759825122106</v>
      </c>
      <c r="G64" s="12">
        <f t="shared" si="1"/>
        <v>2708.2401748778939</v>
      </c>
    </row>
    <row r="65" spans="2:7" x14ac:dyDescent="0.25">
      <c r="B65" s="16">
        <f t="shared" si="6"/>
        <v>10</v>
      </c>
      <c r="C65" s="12">
        <f t="shared" si="2"/>
        <v>581.46374889421656</v>
      </c>
      <c r="D65" s="12">
        <f t="shared" si="3"/>
        <v>274.8778493442079</v>
      </c>
      <c r="E65" s="12">
        <f t="shared" si="4"/>
        <v>306.58589955000866</v>
      </c>
      <c r="F65" s="12">
        <f t="shared" si="5"/>
        <v>72994.173925572104</v>
      </c>
      <c r="G65" s="12">
        <f t="shared" si="1"/>
        <v>3014.8260744278959</v>
      </c>
    </row>
    <row r="66" spans="2:7" x14ac:dyDescent="0.25">
      <c r="B66" s="16">
        <f t="shared" si="6"/>
        <v>11</v>
      </c>
      <c r="C66" s="12">
        <f t="shared" si="2"/>
        <v>581.46374889421656</v>
      </c>
      <c r="D66" s="12">
        <f t="shared" si="3"/>
        <v>273.72815222089537</v>
      </c>
      <c r="E66" s="12">
        <f t="shared" si="4"/>
        <v>307.7355966733212</v>
      </c>
      <c r="F66" s="12">
        <f t="shared" si="5"/>
        <v>72686.438328898788</v>
      </c>
      <c r="G66" s="12">
        <f t="shared" si="1"/>
        <v>3322.5616711012117</v>
      </c>
    </row>
    <row r="67" spans="2:7" x14ac:dyDescent="0.25">
      <c r="B67" s="16">
        <f t="shared" si="6"/>
        <v>12</v>
      </c>
      <c r="C67" s="12">
        <f t="shared" si="2"/>
        <v>581.46374889421656</v>
      </c>
      <c r="D67" s="12">
        <f t="shared" si="3"/>
        <v>272.57414373337048</v>
      </c>
      <c r="E67" s="12">
        <f t="shared" si="4"/>
        <v>308.88960516084609</v>
      </c>
      <c r="F67" s="12">
        <f t="shared" si="5"/>
        <v>72377.548723737942</v>
      </c>
      <c r="G67" s="12">
        <f t="shared" si="1"/>
        <v>3631.4512762620579</v>
      </c>
    </row>
    <row r="68" spans="2:7" x14ac:dyDescent="0.25">
      <c r="B68" s="16">
        <f t="shared" si="6"/>
        <v>13</v>
      </c>
      <c r="C68" s="12">
        <f t="shared" si="2"/>
        <v>581.46374889421656</v>
      </c>
      <c r="D68" s="12">
        <f t="shared" si="3"/>
        <v>271.41580771401726</v>
      </c>
      <c r="E68" s="12">
        <f t="shared" si="4"/>
        <v>310.0479411801993</v>
      </c>
      <c r="F68" s="12">
        <f t="shared" si="5"/>
        <v>72067.500782557749</v>
      </c>
      <c r="G68" s="12">
        <f t="shared" si="1"/>
        <v>3941.4992174422514</v>
      </c>
    </row>
    <row r="69" spans="2:7" x14ac:dyDescent="0.25">
      <c r="B69" s="16">
        <f t="shared" si="6"/>
        <v>14</v>
      </c>
      <c r="C69" s="12">
        <f t="shared" si="2"/>
        <v>581.46374889421656</v>
      </c>
      <c r="D69" s="12">
        <f t="shared" si="3"/>
        <v>270.25312793459153</v>
      </c>
      <c r="E69" s="12">
        <f t="shared" si="4"/>
        <v>311.21062095962503</v>
      </c>
      <c r="F69" s="12">
        <f t="shared" si="5"/>
        <v>71756.290161598125</v>
      </c>
      <c r="G69" s="12">
        <f t="shared" si="1"/>
        <v>4252.7098384018755</v>
      </c>
    </row>
    <row r="70" spans="2:7" x14ac:dyDescent="0.25">
      <c r="B70" s="16">
        <f t="shared" si="6"/>
        <v>15</v>
      </c>
      <c r="C70" s="12">
        <f t="shared" si="2"/>
        <v>581.46374889421656</v>
      </c>
      <c r="D70" s="12">
        <f t="shared" si="3"/>
        <v>269.08608810599293</v>
      </c>
      <c r="E70" s="12">
        <f t="shared" si="4"/>
        <v>312.37766078822364</v>
      </c>
      <c r="F70" s="12">
        <f t="shared" si="5"/>
        <v>71443.912500809907</v>
      </c>
      <c r="G70" s="12">
        <f t="shared" si="1"/>
        <v>4565.0874991900928</v>
      </c>
    </row>
    <row r="71" spans="2:7" x14ac:dyDescent="0.25">
      <c r="B71" s="16">
        <f t="shared" si="6"/>
        <v>16</v>
      </c>
      <c r="C71" s="12">
        <f t="shared" si="2"/>
        <v>581.46374889421656</v>
      </c>
      <c r="D71" s="12">
        <f t="shared" si="3"/>
        <v>267.91467187803715</v>
      </c>
      <c r="E71" s="12">
        <f t="shared" si="4"/>
        <v>313.54907701617941</v>
      </c>
      <c r="F71" s="12">
        <f t="shared" si="5"/>
        <v>71130.363423793722</v>
      </c>
      <c r="G71" s="12">
        <f t="shared" si="1"/>
        <v>4878.6365762062778</v>
      </c>
    </row>
    <row r="72" spans="2:7" x14ac:dyDescent="0.25">
      <c r="B72" s="16">
        <f t="shared" si="6"/>
        <v>17</v>
      </c>
      <c r="C72" s="12">
        <f t="shared" si="2"/>
        <v>581.46374889421656</v>
      </c>
      <c r="D72" s="12">
        <f t="shared" si="3"/>
        <v>266.73886283922644</v>
      </c>
      <c r="E72" s="12">
        <f t="shared" si="4"/>
        <v>314.72488605499012</v>
      </c>
      <c r="F72" s="12">
        <f t="shared" si="5"/>
        <v>70815.638537738734</v>
      </c>
      <c r="G72" s="12">
        <f t="shared" si="1"/>
        <v>5193.3614622612658</v>
      </c>
    </row>
    <row r="73" spans="2:7" x14ac:dyDescent="0.25">
      <c r="B73" s="16">
        <f t="shared" si="6"/>
        <v>18</v>
      </c>
      <c r="C73" s="12">
        <f t="shared" si="2"/>
        <v>581.46374889421656</v>
      </c>
      <c r="D73" s="12">
        <f t="shared" si="3"/>
        <v>265.55864451652025</v>
      </c>
      <c r="E73" s="12">
        <f t="shared" si="4"/>
        <v>315.90510437769632</v>
      </c>
      <c r="F73" s="12">
        <f t="shared" si="5"/>
        <v>70499.733433361034</v>
      </c>
      <c r="G73" s="12">
        <f t="shared" si="1"/>
        <v>5509.2665666389657</v>
      </c>
    </row>
    <row r="74" spans="2:7" x14ac:dyDescent="0.25">
      <c r="B74" s="16">
        <f t="shared" si="6"/>
        <v>19</v>
      </c>
      <c r="C74" s="12">
        <f t="shared" si="2"/>
        <v>581.46374889421656</v>
      </c>
      <c r="D74" s="12">
        <f t="shared" si="3"/>
        <v>264.37400037510389</v>
      </c>
      <c r="E74" s="12">
        <f t="shared" si="4"/>
        <v>317.08974851911267</v>
      </c>
      <c r="F74" s="12">
        <f t="shared" si="5"/>
        <v>70182.643684841925</v>
      </c>
      <c r="G74" s="12">
        <f t="shared" si="1"/>
        <v>5826.3563151580747</v>
      </c>
    </row>
    <row r="75" spans="2:7" x14ac:dyDescent="0.25">
      <c r="B75" s="16">
        <f t="shared" si="6"/>
        <v>20</v>
      </c>
      <c r="C75" s="12">
        <f t="shared" si="2"/>
        <v>581.46374889421656</v>
      </c>
      <c r="D75" s="12">
        <f t="shared" si="3"/>
        <v>263.18491381815721</v>
      </c>
      <c r="E75" s="12">
        <f t="shared" si="4"/>
        <v>318.27883507605935</v>
      </c>
      <c r="F75" s="12">
        <f t="shared" si="5"/>
        <v>69864.364849765872</v>
      </c>
      <c r="G75" s="12">
        <f t="shared" si="1"/>
        <v>6144.6351502341277</v>
      </c>
    </row>
    <row r="76" spans="2:7" x14ac:dyDescent="0.25">
      <c r="B76" s="16">
        <f t="shared" si="6"/>
        <v>21</v>
      </c>
      <c r="C76" s="12">
        <f t="shared" si="2"/>
        <v>581.46374889421656</v>
      </c>
      <c r="D76" s="12">
        <f t="shared" si="3"/>
        <v>261.99136818662203</v>
      </c>
      <c r="E76" s="12">
        <f t="shared" si="4"/>
        <v>319.47238070759454</v>
      </c>
      <c r="F76" s="12">
        <f t="shared" si="5"/>
        <v>69544.892469058279</v>
      </c>
      <c r="G76" s="12">
        <f t="shared" si="1"/>
        <v>6464.1075309417211</v>
      </c>
    </row>
    <row r="77" spans="2:7" x14ac:dyDescent="0.25">
      <c r="B77" s="16">
        <f t="shared" si="6"/>
        <v>22</v>
      </c>
      <c r="C77" s="12">
        <f t="shared" si="2"/>
        <v>581.46374889421656</v>
      </c>
      <c r="D77" s="12">
        <f t="shared" si="3"/>
        <v>260.79334675896854</v>
      </c>
      <c r="E77" s="12">
        <f t="shared" si="4"/>
        <v>320.67040213524803</v>
      </c>
      <c r="F77" s="12">
        <f t="shared" si="5"/>
        <v>69224.22206692303</v>
      </c>
      <c r="G77" s="12">
        <f t="shared" si="1"/>
        <v>6784.7779330769699</v>
      </c>
    </row>
    <row r="78" spans="2:7" x14ac:dyDescent="0.25">
      <c r="B78" s="16">
        <f t="shared" si="6"/>
        <v>23</v>
      </c>
      <c r="C78" s="12">
        <f t="shared" si="2"/>
        <v>581.46374889421656</v>
      </c>
      <c r="D78" s="12">
        <f t="shared" si="3"/>
        <v>259.59083275096134</v>
      </c>
      <c r="E78" s="12">
        <f t="shared" si="4"/>
        <v>321.87291614325522</v>
      </c>
      <c r="F78" s="12">
        <f t="shared" si="5"/>
        <v>68902.349150779773</v>
      </c>
      <c r="G78" s="12">
        <f t="shared" si="1"/>
        <v>7106.6508492202265</v>
      </c>
    </row>
    <row r="79" spans="2:7" x14ac:dyDescent="0.25">
      <c r="B79" s="16">
        <f t="shared" si="6"/>
        <v>24</v>
      </c>
      <c r="C79" s="12">
        <f t="shared" si="2"/>
        <v>581.46374889421656</v>
      </c>
      <c r="D79" s="12">
        <f t="shared" si="3"/>
        <v>258.38380931542412</v>
      </c>
      <c r="E79" s="12">
        <f t="shared" si="4"/>
        <v>323.07993957879245</v>
      </c>
      <c r="F79" s="12">
        <f t="shared" si="5"/>
        <v>68579.269211200983</v>
      </c>
      <c r="G79" s="12">
        <f t="shared" si="1"/>
        <v>7429.7307887990173</v>
      </c>
    </row>
    <row r="80" spans="2:7" x14ac:dyDescent="0.25">
      <c r="B80" s="16">
        <f t="shared" si="6"/>
        <v>25</v>
      </c>
      <c r="C80" s="12">
        <f t="shared" si="2"/>
        <v>581.46374889421656</v>
      </c>
      <c r="D80" s="12">
        <f t="shared" si="3"/>
        <v>257.1722595420037</v>
      </c>
      <c r="E80" s="12">
        <f t="shared" si="4"/>
        <v>324.29148935221286</v>
      </c>
      <c r="F80" s="12">
        <f t="shared" si="5"/>
        <v>68254.977721848772</v>
      </c>
      <c r="G80" s="12">
        <f t="shared" si="1"/>
        <v>7754.0222781512275</v>
      </c>
    </row>
    <row r="81" spans="2:7" x14ac:dyDescent="0.25">
      <c r="B81" s="16">
        <f t="shared" si="6"/>
        <v>26</v>
      </c>
      <c r="C81" s="12">
        <f t="shared" si="2"/>
        <v>581.46374889421656</v>
      </c>
      <c r="D81" s="12">
        <f t="shared" si="3"/>
        <v>255.95616645693289</v>
      </c>
      <c r="E81" s="12">
        <f t="shared" si="4"/>
        <v>325.50758243728365</v>
      </c>
      <c r="F81" s="12">
        <f t="shared" si="5"/>
        <v>67929.470139411482</v>
      </c>
      <c r="G81" s="12">
        <f t="shared" si="1"/>
        <v>8079.5298605885182</v>
      </c>
    </row>
    <row r="82" spans="2:7" x14ac:dyDescent="0.25">
      <c r="B82" s="16">
        <f t="shared" si="6"/>
        <v>27</v>
      </c>
      <c r="C82" s="12">
        <f t="shared" si="2"/>
        <v>581.46374889421656</v>
      </c>
      <c r="D82" s="12">
        <f t="shared" si="3"/>
        <v>254.73551302279304</v>
      </c>
      <c r="E82" s="12">
        <f t="shared" si="4"/>
        <v>326.72823587142352</v>
      </c>
      <c r="F82" s="12">
        <f t="shared" si="5"/>
        <v>67602.741903540053</v>
      </c>
      <c r="G82" s="12">
        <f t="shared" si="1"/>
        <v>8406.2580964599474</v>
      </c>
    </row>
    <row r="83" spans="2:7" x14ac:dyDescent="0.25">
      <c r="B83" s="16">
        <f t="shared" si="6"/>
        <v>28</v>
      </c>
      <c r="C83" s="12">
        <f t="shared" si="2"/>
        <v>581.46374889421656</v>
      </c>
      <c r="D83" s="12">
        <f t="shared" si="3"/>
        <v>253.51028213827519</v>
      </c>
      <c r="E83" s="12">
        <f t="shared" si="4"/>
        <v>327.95346675594135</v>
      </c>
      <c r="F83" s="12">
        <f t="shared" si="5"/>
        <v>67274.788436784118</v>
      </c>
      <c r="G83" s="12">
        <f t="shared" si="1"/>
        <v>8734.2115632158821</v>
      </c>
    </row>
    <row r="84" spans="2:7" x14ac:dyDescent="0.25">
      <c r="B84" s="16">
        <f t="shared" si="6"/>
        <v>29</v>
      </c>
      <c r="C84" s="12">
        <f t="shared" si="2"/>
        <v>581.46374889421656</v>
      </c>
      <c r="D84" s="12">
        <f t="shared" si="3"/>
        <v>252.28045663794043</v>
      </c>
      <c r="E84" s="12">
        <f t="shared" si="4"/>
        <v>329.1832922562761</v>
      </c>
      <c r="F84" s="12">
        <f t="shared" si="5"/>
        <v>66945.605144527843</v>
      </c>
      <c r="G84" s="12">
        <f t="shared" si="1"/>
        <v>9063.3948554721574</v>
      </c>
    </row>
    <row r="85" spans="2:7" x14ac:dyDescent="0.25">
      <c r="B85" s="16">
        <f t="shared" si="6"/>
        <v>30</v>
      </c>
      <c r="C85" s="12">
        <f t="shared" si="2"/>
        <v>581.46374889421656</v>
      </c>
      <c r="D85" s="12">
        <f t="shared" si="3"/>
        <v>251.04601929197941</v>
      </c>
      <c r="E85" s="12">
        <f t="shared" si="4"/>
        <v>330.41772960223716</v>
      </c>
      <c r="F85" s="12">
        <f t="shared" si="5"/>
        <v>66615.187414925604</v>
      </c>
      <c r="G85" s="12">
        <f t="shared" si="1"/>
        <v>9393.8125850743963</v>
      </c>
    </row>
    <row r="86" spans="2:7" x14ac:dyDescent="0.25">
      <c r="B86" s="16">
        <f t="shared" si="6"/>
        <v>31</v>
      </c>
      <c r="C86" s="12">
        <f t="shared" si="2"/>
        <v>581.46374889421656</v>
      </c>
      <c r="D86" s="12">
        <f t="shared" si="3"/>
        <v>249.80695280597101</v>
      </c>
      <c r="E86" s="12">
        <f t="shared" si="4"/>
        <v>331.65679608824553</v>
      </c>
      <c r="F86" s="12">
        <f t="shared" si="5"/>
        <v>66283.530618837365</v>
      </c>
      <c r="G86" s="12">
        <f t="shared" si="1"/>
        <v>9725.4693811626348</v>
      </c>
    </row>
    <row r="87" spans="2:7" x14ac:dyDescent="0.25">
      <c r="B87" s="16">
        <f t="shared" si="6"/>
        <v>32</v>
      </c>
      <c r="C87" s="12">
        <f t="shared" si="2"/>
        <v>581.46374889421656</v>
      </c>
      <c r="D87" s="12">
        <f t="shared" si="3"/>
        <v>248.56323982064009</v>
      </c>
      <c r="E87" s="12">
        <f t="shared" si="4"/>
        <v>332.90050907357647</v>
      </c>
      <c r="F87" s="12">
        <f t="shared" si="5"/>
        <v>65950.630109763792</v>
      </c>
      <c r="G87" s="12">
        <f t="shared" si="1"/>
        <v>10058.369890236208</v>
      </c>
    </row>
    <row r="88" spans="2:7" x14ac:dyDescent="0.25">
      <c r="B88" s="16">
        <f t="shared" si="6"/>
        <v>33</v>
      </c>
      <c r="C88" s="12">
        <f t="shared" si="2"/>
        <v>581.46374889421656</v>
      </c>
      <c r="D88" s="12">
        <f t="shared" si="3"/>
        <v>247.31486291161423</v>
      </c>
      <c r="E88" s="12">
        <f t="shared" si="4"/>
        <v>334.14888598260234</v>
      </c>
      <c r="F88" s="12">
        <f t="shared" si="5"/>
        <v>65616.481223781186</v>
      </c>
      <c r="G88" s="12">
        <f t="shared" si="1"/>
        <v>10392.518776218814</v>
      </c>
    </row>
    <row r="89" spans="2:7" x14ac:dyDescent="0.25">
      <c r="B89" s="16">
        <f t="shared" si="6"/>
        <v>34</v>
      </c>
      <c r="C89" s="12">
        <f t="shared" si="2"/>
        <v>581.46374889421656</v>
      </c>
      <c r="D89" s="12">
        <f t="shared" si="3"/>
        <v>246.06180458917945</v>
      </c>
      <c r="E89" s="12">
        <f t="shared" si="4"/>
        <v>335.40194430503709</v>
      </c>
      <c r="F89" s="12">
        <f t="shared" si="5"/>
        <v>65281.079279476151</v>
      </c>
      <c r="G89" s="12">
        <f t="shared" si="1"/>
        <v>10727.920720523849</v>
      </c>
    </row>
    <row r="90" spans="2:7" x14ac:dyDescent="0.25">
      <c r="B90" s="16">
        <f t="shared" si="6"/>
        <v>35</v>
      </c>
      <c r="C90" s="12">
        <f t="shared" si="2"/>
        <v>581.46374889421656</v>
      </c>
      <c r="D90" s="12">
        <f t="shared" si="3"/>
        <v>244.80404729803556</v>
      </c>
      <c r="E90" s="12">
        <f t="shared" si="4"/>
        <v>336.65970159618098</v>
      </c>
      <c r="F90" s="12">
        <f t="shared" si="5"/>
        <v>64944.419577879969</v>
      </c>
      <c r="G90" s="12">
        <f t="shared" si="1"/>
        <v>11064.580422120031</v>
      </c>
    </row>
    <row r="91" spans="2:7" x14ac:dyDescent="0.25">
      <c r="B91" s="16">
        <f t="shared" si="6"/>
        <v>36</v>
      </c>
      <c r="C91" s="12">
        <f t="shared" si="2"/>
        <v>581.46374889421656</v>
      </c>
      <c r="D91" s="12">
        <f t="shared" si="3"/>
        <v>243.54157341704988</v>
      </c>
      <c r="E91" s="12">
        <f t="shared" si="4"/>
        <v>337.92217547716666</v>
      </c>
      <c r="F91" s="12">
        <f t="shared" si="5"/>
        <v>64606.497402402805</v>
      </c>
      <c r="G91" s="12">
        <f t="shared" si="1"/>
        <v>11402.502597597195</v>
      </c>
    </row>
    <row r="92" spans="2:7" x14ac:dyDescent="0.25">
      <c r="B92" s="16">
        <f t="shared" si="6"/>
        <v>37</v>
      </c>
      <c r="C92" s="12">
        <f t="shared" si="2"/>
        <v>581.46374889421656</v>
      </c>
      <c r="D92" s="12">
        <f t="shared" si="3"/>
        <v>242.27436525901052</v>
      </c>
      <c r="E92" s="12">
        <f t="shared" si="4"/>
        <v>339.18938363520601</v>
      </c>
      <c r="F92" s="12">
        <f t="shared" si="5"/>
        <v>64267.308018767602</v>
      </c>
      <c r="G92" s="12">
        <f t="shared" si="1"/>
        <v>11741.691981232398</v>
      </c>
    </row>
    <row r="93" spans="2:7" x14ac:dyDescent="0.25">
      <c r="B93" s="16">
        <f t="shared" si="6"/>
        <v>38</v>
      </c>
      <c r="C93" s="12">
        <f t="shared" si="2"/>
        <v>581.46374889421656</v>
      </c>
      <c r="D93" s="12">
        <f t="shared" si="3"/>
        <v>241.0024050703785</v>
      </c>
      <c r="E93" s="12">
        <f t="shared" si="4"/>
        <v>340.46134382383809</v>
      </c>
      <c r="F93" s="12">
        <f t="shared" si="5"/>
        <v>63926.846674943765</v>
      </c>
      <c r="G93" s="12">
        <f t="shared" si="1"/>
        <v>12082.153325056235</v>
      </c>
    </row>
    <row r="94" spans="2:7" x14ac:dyDescent="0.25">
      <c r="B94" s="16">
        <f t="shared" si="6"/>
        <v>39</v>
      </c>
      <c r="C94" s="12">
        <f t="shared" si="2"/>
        <v>581.46374889421656</v>
      </c>
      <c r="D94" s="12">
        <f t="shared" si="3"/>
        <v>239.72567503103912</v>
      </c>
      <c r="E94" s="12">
        <f t="shared" si="4"/>
        <v>341.73807386317742</v>
      </c>
      <c r="F94" s="12">
        <f t="shared" si="5"/>
        <v>63585.108601080588</v>
      </c>
      <c r="G94" s="12">
        <f t="shared" si="1"/>
        <v>12423.891398919412</v>
      </c>
    </row>
    <row r="95" spans="2:7" x14ac:dyDescent="0.25">
      <c r="B95" s="16">
        <f t="shared" si="6"/>
        <v>40</v>
      </c>
      <c r="C95" s="12">
        <f t="shared" si="2"/>
        <v>581.46374889421656</v>
      </c>
      <c r="D95" s="12">
        <f t="shared" si="3"/>
        <v>238.44415725405221</v>
      </c>
      <c r="E95" s="12">
        <f t="shared" si="4"/>
        <v>343.01959164016432</v>
      </c>
      <c r="F95" s="12">
        <f t="shared" si="5"/>
        <v>63242.089009440424</v>
      </c>
      <c r="G95" s="12">
        <f t="shared" si="1"/>
        <v>12766.910990559576</v>
      </c>
    </row>
    <row r="96" spans="2:7" x14ac:dyDescent="0.25">
      <c r="B96" s="16">
        <f t="shared" si="6"/>
        <v>41</v>
      </c>
      <c r="C96" s="12">
        <f t="shared" si="2"/>
        <v>581.46374889421656</v>
      </c>
      <c r="D96" s="12">
        <f t="shared" si="3"/>
        <v>237.15783378540161</v>
      </c>
      <c r="E96" s="12">
        <f t="shared" si="4"/>
        <v>344.30591510881493</v>
      </c>
      <c r="F96" s="12">
        <f t="shared" si="5"/>
        <v>62897.783094331608</v>
      </c>
      <c r="G96" s="12">
        <f t="shared" si="1"/>
        <v>13111.216905668392</v>
      </c>
    </row>
    <row r="97" spans="2:7" x14ac:dyDescent="0.25">
      <c r="B97" s="16">
        <f t="shared" si="6"/>
        <v>42</v>
      </c>
      <c r="C97" s="12">
        <f t="shared" si="2"/>
        <v>581.46374889421656</v>
      </c>
      <c r="D97" s="12">
        <f t="shared" si="3"/>
        <v>235.86668660374355</v>
      </c>
      <c r="E97" s="12">
        <f t="shared" si="4"/>
        <v>345.59706229047299</v>
      </c>
      <c r="F97" s="12">
        <f t="shared" si="5"/>
        <v>62552.186032041136</v>
      </c>
      <c r="G97" s="12">
        <f t="shared" si="1"/>
        <v>13456.813967958864</v>
      </c>
    </row>
    <row r="98" spans="2:7" x14ac:dyDescent="0.25">
      <c r="B98" s="16">
        <f t="shared" si="6"/>
        <v>43</v>
      </c>
      <c r="C98" s="12">
        <f t="shared" si="2"/>
        <v>581.46374889421656</v>
      </c>
      <c r="D98" s="12">
        <f t="shared" si="3"/>
        <v>234.57069762015428</v>
      </c>
      <c r="E98" s="12">
        <f t="shared" si="4"/>
        <v>346.89305127406226</v>
      </c>
      <c r="F98" s="12">
        <f t="shared" si="5"/>
        <v>62205.292980767073</v>
      </c>
      <c r="G98" s="12">
        <f t="shared" si="1"/>
        <v>13803.707019232927</v>
      </c>
    </row>
    <row r="99" spans="2:7" x14ac:dyDescent="0.25">
      <c r="B99" s="16">
        <f t="shared" si="6"/>
        <v>44</v>
      </c>
      <c r="C99" s="12">
        <f t="shared" si="2"/>
        <v>581.46374889421656</v>
      </c>
      <c r="D99" s="12">
        <f t="shared" si="3"/>
        <v>233.26984867787652</v>
      </c>
      <c r="E99" s="12">
        <f t="shared" si="4"/>
        <v>348.19390021634001</v>
      </c>
      <c r="F99" s="12">
        <f t="shared" si="5"/>
        <v>61857.099080550732</v>
      </c>
      <c r="G99" s="12">
        <f t="shared" si="1"/>
        <v>14151.900919449268</v>
      </c>
    </row>
    <row r="100" spans="2:7" x14ac:dyDescent="0.25">
      <c r="B100" s="16">
        <f t="shared" si="6"/>
        <v>45</v>
      </c>
      <c r="C100" s="12">
        <f t="shared" si="2"/>
        <v>581.46374889421656</v>
      </c>
      <c r="D100" s="12">
        <f t="shared" si="3"/>
        <v>231.96412155206522</v>
      </c>
      <c r="E100" s="12">
        <f t="shared" si="4"/>
        <v>349.49962734215137</v>
      </c>
      <c r="F100" s="12">
        <f t="shared" si="5"/>
        <v>61507.599453208582</v>
      </c>
      <c r="G100" s="12">
        <f t="shared" si="1"/>
        <v>14501.400546791418</v>
      </c>
    </row>
    <row r="101" spans="2:7" x14ac:dyDescent="0.25">
      <c r="B101" s="16">
        <f t="shared" si="6"/>
        <v>46</v>
      </c>
      <c r="C101" s="12">
        <f t="shared" si="2"/>
        <v>581.46374889421656</v>
      </c>
      <c r="D101" s="12">
        <f t="shared" si="3"/>
        <v>230.65349794953218</v>
      </c>
      <c r="E101" s="12">
        <f t="shared" si="4"/>
        <v>350.81025094468441</v>
      </c>
      <c r="F101" s="12">
        <f t="shared" si="5"/>
        <v>61156.789202263899</v>
      </c>
      <c r="G101" s="12">
        <f t="shared" si="1"/>
        <v>14852.210797736101</v>
      </c>
    </row>
    <row r="102" spans="2:7" x14ac:dyDescent="0.25">
      <c r="B102" s="16">
        <f t="shared" si="6"/>
        <v>47</v>
      </c>
      <c r="C102" s="12">
        <f t="shared" si="2"/>
        <v>581.46374889421656</v>
      </c>
      <c r="D102" s="12">
        <f t="shared" si="3"/>
        <v>229.3379595084896</v>
      </c>
      <c r="E102" s="12">
        <f t="shared" si="4"/>
        <v>352.12578938572699</v>
      </c>
      <c r="F102" s="12">
        <f t="shared" si="5"/>
        <v>60804.663412878173</v>
      </c>
      <c r="G102" s="12">
        <f t="shared" si="1"/>
        <v>15204.336587121827</v>
      </c>
    </row>
    <row r="103" spans="2:7" x14ac:dyDescent="0.25">
      <c r="B103" s="16">
        <f t="shared" si="6"/>
        <v>48</v>
      </c>
      <c r="C103" s="12">
        <f t="shared" si="2"/>
        <v>581.46374889421656</v>
      </c>
      <c r="D103" s="12">
        <f t="shared" si="3"/>
        <v>228.01748779829313</v>
      </c>
      <c r="E103" s="12">
        <f t="shared" si="4"/>
        <v>353.44626109592343</v>
      </c>
      <c r="F103" s="12">
        <f t="shared" si="5"/>
        <v>60451.21715178225</v>
      </c>
      <c r="G103" s="12">
        <f t="shared" si="1"/>
        <v>15557.78284821775</v>
      </c>
    </row>
    <row r="104" spans="2:7" x14ac:dyDescent="0.25">
      <c r="B104" s="16">
        <f t="shared" si="6"/>
        <v>49</v>
      </c>
      <c r="C104" s="12">
        <f t="shared" si="2"/>
        <v>581.46374889421656</v>
      </c>
      <c r="D104" s="12">
        <f t="shared" si="3"/>
        <v>226.6920643191834</v>
      </c>
      <c r="E104" s="12">
        <f t="shared" si="4"/>
        <v>354.77168457503319</v>
      </c>
      <c r="F104" s="12">
        <f t="shared" si="5"/>
        <v>60096.445467207217</v>
      </c>
      <c r="G104" s="12">
        <f t="shared" si="1"/>
        <v>15912.554532792783</v>
      </c>
    </row>
    <row r="105" spans="2:7" x14ac:dyDescent="0.25">
      <c r="B105" s="16">
        <f t="shared" si="6"/>
        <v>50</v>
      </c>
      <c r="C105" s="12">
        <f t="shared" si="2"/>
        <v>581.46374889421656</v>
      </c>
      <c r="D105" s="12">
        <f t="shared" si="3"/>
        <v>225.36167050202707</v>
      </c>
      <c r="E105" s="12">
        <f t="shared" si="4"/>
        <v>356.10207839218947</v>
      </c>
      <c r="F105" s="12">
        <f t="shared" si="5"/>
        <v>59740.343388815025</v>
      </c>
      <c r="G105" s="12">
        <f t="shared" si="1"/>
        <v>16268.656611184975</v>
      </c>
    </row>
    <row r="106" spans="2:7" x14ac:dyDescent="0.25">
      <c r="B106" s="16">
        <f t="shared" si="6"/>
        <v>51</v>
      </c>
      <c r="C106" s="12">
        <f t="shared" si="2"/>
        <v>581.46374889421656</v>
      </c>
      <c r="D106" s="12">
        <f t="shared" si="3"/>
        <v>224.02628770805634</v>
      </c>
      <c r="E106" s="12">
        <f t="shared" si="4"/>
        <v>357.43746118616025</v>
      </c>
      <c r="F106" s="12">
        <f t="shared" si="5"/>
        <v>59382.905927628868</v>
      </c>
      <c r="G106" s="12">
        <f t="shared" si="1"/>
        <v>16626.094072371132</v>
      </c>
    </row>
    <row r="107" spans="2:7" x14ac:dyDescent="0.25">
      <c r="B107" s="16">
        <f t="shared" si="6"/>
        <v>52</v>
      </c>
      <c r="C107" s="12">
        <f t="shared" si="2"/>
        <v>581.46374889421656</v>
      </c>
      <c r="D107" s="12">
        <f t="shared" si="3"/>
        <v>222.68589722860824</v>
      </c>
      <c r="E107" s="12">
        <f t="shared" si="4"/>
        <v>358.7778516656083</v>
      </c>
      <c r="F107" s="12">
        <f t="shared" si="5"/>
        <v>59024.128075963257</v>
      </c>
      <c r="G107" s="12">
        <f t="shared" si="1"/>
        <v>16984.871924036743</v>
      </c>
    </row>
    <row r="108" spans="2:7" x14ac:dyDescent="0.25">
      <c r="B108" s="16">
        <f t="shared" si="6"/>
        <v>53</v>
      </c>
      <c r="C108" s="12">
        <f t="shared" si="2"/>
        <v>581.46374889421656</v>
      </c>
      <c r="D108" s="12">
        <f t="shared" si="3"/>
        <v>221.34048028486222</v>
      </c>
      <c r="E108" s="12">
        <f t="shared" si="4"/>
        <v>360.12326860935434</v>
      </c>
      <c r="F108" s="12">
        <f t="shared" si="5"/>
        <v>58664.0048073539</v>
      </c>
      <c r="G108" s="12">
        <f t="shared" si="1"/>
        <v>17344.9951926461</v>
      </c>
    </row>
    <row r="109" spans="2:7" x14ac:dyDescent="0.25">
      <c r="B109" s="16">
        <f t="shared" si="6"/>
        <v>54</v>
      </c>
      <c r="C109" s="12">
        <f t="shared" si="2"/>
        <v>581.46374889421656</v>
      </c>
      <c r="D109" s="12">
        <f t="shared" si="3"/>
        <v>219.99001802757712</v>
      </c>
      <c r="E109" s="12">
        <f t="shared" si="4"/>
        <v>361.47373086663947</v>
      </c>
      <c r="F109" s="12">
        <f t="shared" si="5"/>
        <v>58302.531076487263</v>
      </c>
      <c r="G109" s="12">
        <f t="shared" si="1"/>
        <v>17706.468923512737</v>
      </c>
    </row>
    <row r="110" spans="2:7" x14ac:dyDescent="0.25">
      <c r="B110" s="16">
        <f t="shared" si="6"/>
        <v>55</v>
      </c>
      <c r="C110" s="12">
        <f t="shared" si="2"/>
        <v>581.46374889421656</v>
      </c>
      <c r="D110" s="12">
        <f t="shared" si="3"/>
        <v>218.63449153682723</v>
      </c>
      <c r="E110" s="12">
        <f t="shared" si="4"/>
        <v>362.82925735738934</v>
      </c>
      <c r="F110" s="12">
        <f t="shared" si="5"/>
        <v>57939.70181912987</v>
      </c>
      <c r="G110" s="12">
        <f t="shared" si="1"/>
        <v>18069.29818087013</v>
      </c>
    </row>
    <row r="111" spans="2:7" x14ac:dyDescent="0.25">
      <c r="B111" s="16">
        <f t="shared" si="6"/>
        <v>56</v>
      </c>
      <c r="C111" s="12">
        <f t="shared" si="2"/>
        <v>581.46374889421656</v>
      </c>
      <c r="D111" s="12">
        <f t="shared" si="3"/>
        <v>217.27388182173698</v>
      </c>
      <c r="E111" s="12">
        <f t="shared" si="4"/>
        <v>364.18986707247961</v>
      </c>
      <c r="F111" s="12">
        <f t="shared" si="5"/>
        <v>57575.511952057394</v>
      </c>
      <c r="G111" s="12">
        <f t="shared" si="1"/>
        <v>18433.488047942606</v>
      </c>
    </row>
    <row r="112" spans="2:7" x14ac:dyDescent="0.25">
      <c r="B112" s="16">
        <f t="shared" si="6"/>
        <v>57</v>
      </c>
      <c r="C112" s="12">
        <f t="shared" si="2"/>
        <v>581.46374889421656</v>
      </c>
      <c r="D112" s="12">
        <f t="shared" si="3"/>
        <v>215.90816982021522</v>
      </c>
      <c r="E112" s="12">
        <f t="shared" si="4"/>
        <v>365.55557907400134</v>
      </c>
      <c r="F112" s="12">
        <f t="shared" si="5"/>
        <v>57209.95637298339</v>
      </c>
      <c r="G112" s="12">
        <f t="shared" si="1"/>
        <v>18799.04362701661</v>
      </c>
    </row>
    <row r="113" spans="2:7" x14ac:dyDescent="0.25">
      <c r="B113" s="16">
        <f t="shared" si="6"/>
        <v>58</v>
      </c>
      <c r="C113" s="12">
        <f t="shared" si="2"/>
        <v>581.46374889421656</v>
      </c>
      <c r="D113" s="12">
        <f t="shared" si="3"/>
        <v>214.5373363986877</v>
      </c>
      <c r="E113" s="12">
        <f t="shared" si="4"/>
        <v>366.92641249552889</v>
      </c>
      <c r="F113" s="12">
        <f t="shared" si="5"/>
        <v>56843.02996048786</v>
      </c>
      <c r="G113" s="12">
        <f t="shared" si="1"/>
        <v>19165.97003951214</v>
      </c>
    </row>
    <row r="114" spans="2:7" x14ac:dyDescent="0.25">
      <c r="B114" s="16">
        <f t="shared" si="6"/>
        <v>59</v>
      </c>
      <c r="C114" s="12">
        <f t="shared" si="2"/>
        <v>581.46374889421656</v>
      </c>
      <c r="D114" s="12">
        <f t="shared" si="3"/>
        <v>213.16136235182947</v>
      </c>
      <c r="E114" s="12">
        <f t="shared" si="4"/>
        <v>368.30238654238713</v>
      </c>
      <c r="F114" s="12">
        <f t="shared" si="5"/>
        <v>56474.727573945471</v>
      </c>
      <c r="G114" s="12">
        <f t="shared" si="1"/>
        <v>19534.272426054529</v>
      </c>
    </row>
    <row r="115" spans="2:7" x14ac:dyDescent="0.25">
      <c r="B115" s="16">
        <f t="shared" si="6"/>
        <v>60</v>
      </c>
      <c r="C115" s="12">
        <f t="shared" si="2"/>
        <v>581.46374889421656</v>
      </c>
      <c r="D115" s="12">
        <f t="shared" si="3"/>
        <v>211.78022840229551</v>
      </c>
      <c r="E115" s="12">
        <f t="shared" si="4"/>
        <v>369.68352049192106</v>
      </c>
      <c r="F115" s="12">
        <f t="shared" si="5"/>
        <v>56105.044053453552</v>
      </c>
      <c r="G115" s="12">
        <f t="shared" si="1"/>
        <v>19903.955946546448</v>
      </c>
    </row>
    <row r="116" spans="2:7" x14ac:dyDescent="0.25">
      <c r="B116" s="16">
        <f t="shared" si="6"/>
        <v>61</v>
      </c>
      <c r="C116" s="12">
        <f t="shared" si="2"/>
        <v>581.46374889421656</v>
      </c>
      <c r="D116" s="12">
        <f t="shared" si="3"/>
        <v>210.39391520045081</v>
      </c>
      <c r="E116" s="12">
        <f t="shared" si="4"/>
        <v>371.06983369376576</v>
      </c>
      <c r="F116" s="12">
        <f t="shared" si="5"/>
        <v>55733.974219759788</v>
      </c>
      <c r="G116" s="12">
        <f t="shared" si="1"/>
        <v>20275.025780240212</v>
      </c>
    </row>
    <row r="117" spans="2:7" x14ac:dyDescent="0.25">
      <c r="B117" s="16">
        <f t="shared" si="6"/>
        <v>62</v>
      </c>
      <c r="C117" s="12">
        <f t="shared" si="2"/>
        <v>581.46374889421656</v>
      </c>
      <c r="D117" s="12">
        <f t="shared" si="3"/>
        <v>209.00240332409919</v>
      </c>
      <c r="E117" s="12">
        <f t="shared" si="4"/>
        <v>372.46134557011737</v>
      </c>
      <c r="F117" s="12">
        <f t="shared" si="5"/>
        <v>55361.51287418967</v>
      </c>
      <c r="G117" s="12">
        <f t="shared" si="1"/>
        <v>20647.48712581033</v>
      </c>
    </row>
    <row r="118" spans="2:7" x14ac:dyDescent="0.25">
      <c r="B118" s="16">
        <f t="shared" si="6"/>
        <v>63</v>
      </c>
      <c r="C118" s="12">
        <f t="shared" si="2"/>
        <v>581.46374889421656</v>
      </c>
      <c r="D118" s="12">
        <f t="shared" si="3"/>
        <v>207.60567327821127</v>
      </c>
      <c r="E118" s="12">
        <f t="shared" si="4"/>
        <v>373.85807561600529</v>
      </c>
      <c r="F118" s="12">
        <f t="shared" si="5"/>
        <v>54987.654798573662</v>
      </c>
      <c r="G118" s="12">
        <f t="shared" si="1"/>
        <v>21021.345201426338</v>
      </c>
    </row>
    <row r="119" spans="2:7" x14ac:dyDescent="0.25">
      <c r="B119" s="16">
        <f t="shared" si="6"/>
        <v>64</v>
      </c>
      <c r="C119" s="12">
        <f t="shared" si="2"/>
        <v>581.46374889421656</v>
      </c>
      <c r="D119" s="12">
        <f t="shared" si="3"/>
        <v>206.20370549465122</v>
      </c>
      <c r="E119" s="12">
        <f t="shared" si="4"/>
        <v>375.26004339956535</v>
      </c>
      <c r="F119" s="12">
        <f t="shared" si="5"/>
        <v>54612.394755174093</v>
      </c>
      <c r="G119" s="12">
        <f t="shared" si="1"/>
        <v>21396.605244825907</v>
      </c>
    </row>
    <row r="120" spans="2:7" x14ac:dyDescent="0.25">
      <c r="B120" s="16">
        <f t="shared" si="6"/>
        <v>65</v>
      </c>
      <c r="C120" s="12">
        <f t="shared" si="2"/>
        <v>581.46374889421656</v>
      </c>
      <c r="D120" s="12">
        <f t="shared" si="3"/>
        <v>204.79648033190281</v>
      </c>
      <c r="E120" s="12">
        <f t="shared" si="4"/>
        <v>376.66726856231378</v>
      </c>
      <c r="F120" s="12">
        <f t="shared" si="5"/>
        <v>54235.72748661178</v>
      </c>
      <c r="G120" s="12">
        <f t="shared" ref="G120:G183" si="7">+$E$9-F120</f>
        <v>21773.27251338822</v>
      </c>
    </row>
    <row r="121" spans="2:7" x14ac:dyDescent="0.25">
      <c r="B121" s="16">
        <f t="shared" si="6"/>
        <v>66</v>
      </c>
      <c r="C121" s="12">
        <f t="shared" ref="C121:C184" si="8">IF(F120&lt;0.01,0,$E$12)</f>
        <v>581.46374889421656</v>
      </c>
      <c r="D121" s="12">
        <f t="shared" ref="D121:D184" si="9">IF(F120&lt;0,0,(F120*$E$11/12))</f>
        <v>203.38397807479419</v>
      </c>
      <c r="E121" s="12">
        <f t="shared" ref="E121:E184" si="10">C121-D121</f>
        <v>378.07977081942238</v>
      </c>
      <c r="F121" s="12">
        <f t="shared" ref="F121:F184" si="11">F120-E121</f>
        <v>53857.647715792358</v>
      </c>
      <c r="G121" s="12">
        <f t="shared" si="7"/>
        <v>22151.352284207642</v>
      </c>
    </row>
    <row r="122" spans="2:7" x14ac:dyDescent="0.25">
      <c r="B122" s="16">
        <f t="shared" ref="B122:B185" si="12">+B121+1</f>
        <v>67</v>
      </c>
      <c r="C122" s="12">
        <f t="shared" si="8"/>
        <v>581.46374889421656</v>
      </c>
      <c r="D122" s="12">
        <f t="shared" si="9"/>
        <v>201.96617893422135</v>
      </c>
      <c r="E122" s="12">
        <f t="shared" si="10"/>
        <v>379.49756995999519</v>
      </c>
      <c r="F122" s="12">
        <f t="shared" si="11"/>
        <v>53478.150145832362</v>
      </c>
      <c r="G122" s="12">
        <f t="shared" si="7"/>
        <v>22530.849854167638</v>
      </c>
    </row>
    <row r="123" spans="2:7" x14ac:dyDescent="0.25">
      <c r="B123" s="16">
        <f t="shared" si="12"/>
        <v>68</v>
      </c>
      <c r="C123" s="12">
        <f t="shared" si="8"/>
        <v>581.46374889421656</v>
      </c>
      <c r="D123" s="12">
        <f t="shared" si="9"/>
        <v>200.54306304687134</v>
      </c>
      <c r="E123" s="12">
        <f t="shared" si="10"/>
        <v>380.92068584734523</v>
      </c>
      <c r="F123" s="12">
        <f t="shared" si="11"/>
        <v>53097.229459985014</v>
      </c>
      <c r="G123" s="12">
        <f t="shared" si="7"/>
        <v>22911.770540014986</v>
      </c>
    </row>
    <row r="124" spans="2:7" x14ac:dyDescent="0.25">
      <c r="B124" s="16">
        <f t="shared" si="12"/>
        <v>69</v>
      </c>
      <c r="C124" s="12">
        <f t="shared" si="8"/>
        <v>581.46374889421656</v>
      </c>
      <c r="D124" s="12">
        <f t="shared" si="9"/>
        <v>199.11461047494379</v>
      </c>
      <c r="E124" s="12">
        <f t="shared" si="10"/>
        <v>382.34913841927278</v>
      </c>
      <c r="F124" s="12">
        <f t="shared" si="11"/>
        <v>52714.880321565739</v>
      </c>
      <c r="G124" s="12">
        <f t="shared" si="7"/>
        <v>23294.119678434261</v>
      </c>
    </row>
    <row r="125" spans="2:7" x14ac:dyDescent="0.25">
      <c r="B125" s="16">
        <f t="shared" si="12"/>
        <v>70</v>
      </c>
      <c r="C125" s="12">
        <f t="shared" si="8"/>
        <v>581.46374889421656</v>
      </c>
      <c r="D125" s="12">
        <f t="shared" si="9"/>
        <v>197.68080120587152</v>
      </c>
      <c r="E125" s="12">
        <f t="shared" si="10"/>
        <v>383.78294768834508</v>
      </c>
      <c r="F125" s="12">
        <f t="shared" si="11"/>
        <v>52331.097373877397</v>
      </c>
      <c r="G125" s="12">
        <f t="shared" si="7"/>
        <v>23677.902626122603</v>
      </c>
    </row>
    <row r="126" spans="2:7" x14ac:dyDescent="0.25">
      <c r="B126" s="16">
        <f t="shared" si="12"/>
        <v>71</v>
      </c>
      <c r="C126" s="12">
        <f t="shared" si="8"/>
        <v>581.46374889421656</v>
      </c>
      <c r="D126" s="12">
        <f t="shared" si="9"/>
        <v>196.24161515204023</v>
      </c>
      <c r="E126" s="12">
        <f t="shared" si="10"/>
        <v>385.22213374217631</v>
      </c>
      <c r="F126" s="12">
        <f t="shared" si="11"/>
        <v>51945.875240135218</v>
      </c>
      <c r="G126" s="12">
        <f t="shared" si="7"/>
        <v>24063.124759864782</v>
      </c>
    </row>
    <row r="127" spans="2:7" x14ac:dyDescent="0.25">
      <c r="B127" s="16">
        <f t="shared" si="12"/>
        <v>72</v>
      </c>
      <c r="C127" s="12">
        <f t="shared" si="8"/>
        <v>581.46374889421656</v>
      </c>
      <c r="D127" s="12">
        <f t="shared" si="9"/>
        <v>194.79703215050708</v>
      </c>
      <c r="E127" s="12">
        <f t="shared" si="10"/>
        <v>386.66671674370946</v>
      </c>
      <c r="F127" s="12">
        <f t="shared" si="11"/>
        <v>51559.208523391506</v>
      </c>
      <c r="G127" s="12">
        <f t="shared" si="7"/>
        <v>24449.791476608494</v>
      </c>
    </row>
    <row r="128" spans="2:7" x14ac:dyDescent="0.25">
      <c r="B128" s="16">
        <f t="shared" si="12"/>
        <v>73</v>
      </c>
      <c r="C128" s="12">
        <f t="shared" si="8"/>
        <v>581.46374889421656</v>
      </c>
      <c r="D128" s="12">
        <f t="shared" si="9"/>
        <v>193.34703196271815</v>
      </c>
      <c r="E128" s="12">
        <f t="shared" si="10"/>
        <v>388.11671693149844</v>
      </c>
      <c r="F128" s="12">
        <f t="shared" si="11"/>
        <v>51171.091806460005</v>
      </c>
      <c r="G128" s="12">
        <f t="shared" si="7"/>
        <v>24837.908193539995</v>
      </c>
    </row>
    <row r="129" spans="2:7" x14ac:dyDescent="0.25">
      <c r="B129" s="16">
        <f t="shared" si="12"/>
        <v>74</v>
      </c>
      <c r="C129" s="12">
        <f t="shared" si="8"/>
        <v>581.46374889421656</v>
      </c>
      <c r="D129" s="12">
        <f t="shared" si="9"/>
        <v>191.89159427422501</v>
      </c>
      <c r="E129" s="12">
        <f t="shared" si="10"/>
        <v>389.57215461999158</v>
      </c>
      <c r="F129" s="12">
        <f t="shared" si="11"/>
        <v>50781.519651840012</v>
      </c>
      <c r="G129" s="12">
        <f t="shared" si="7"/>
        <v>25227.480348159988</v>
      </c>
    </row>
    <row r="130" spans="2:7" x14ac:dyDescent="0.25">
      <c r="B130" s="16">
        <f t="shared" si="12"/>
        <v>75</v>
      </c>
      <c r="C130" s="12">
        <f t="shared" si="8"/>
        <v>581.46374889421656</v>
      </c>
      <c r="D130" s="12">
        <f t="shared" si="9"/>
        <v>190.43069869440004</v>
      </c>
      <c r="E130" s="12">
        <f t="shared" si="10"/>
        <v>391.03305019981656</v>
      </c>
      <c r="F130" s="12">
        <f t="shared" si="11"/>
        <v>50390.486601640194</v>
      </c>
      <c r="G130" s="12">
        <f t="shared" si="7"/>
        <v>25618.513398359806</v>
      </c>
    </row>
    <row r="131" spans="2:7" x14ac:dyDescent="0.25">
      <c r="B131" s="16">
        <f t="shared" si="12"/>
        <v>76</v>
      </c>
      <c r="C131" s="12">
        <f t="shared" si="8"/>
        <v>581.46374889421656</v>
      </c>
      <c r="D131" s="12">
        <f t="shared" si="9"/>
        <v>188.96432475615072</v>
      </c>
      <c r="E131" s="12">
        <f t="shared" si="10"/>
        <v>392.49942413806582</v>
      </c>
      <c r="F131" s="12">
        <f t="shared" si="11"/>
        <v>49997.987177502131</v>
      </c>
      <c r="G131" s="12">
        <f t="shared" si="7"/>
        <v>26011.012822497869</v>
      </c>
    </row>
    <row r="132" spans="2:7" x14ac:dyDescent="0.25">
      <c r="B132" s="16">
        <f t="shared" si="12"/>
        <v>77</v>
      </c>
      <c r="C132" s="12">
        <f t="shared" si="8"/>
        <v>581.46374889421656</v>
      </c>
      <c r="D132" s="12">
        <f t="shared" si="9"/>
        <v>187.49245191563298</v>
      </c>
      <c r="E132" s="12">
        <f t="shared" si="10"/>
        <v>393.97129697858361</v>
      </c>
      <c r="F132" s="12">
        <f t="shared" si="11"/>
        <v>49604.015880523548</v>
      </c>
      <c r="G132" s="12">
        <f t="shared" si="7"/>
        <v>26404.984119476452</v>
      </c>
    </row>
    <row r="133" spans="2:7" x14ac:dyDescent="0.25">
      <c r="B133" s="16">
        <f t="shared" si="12"/>
        <v>78</v>
      </c>
      <c r="C133" s="12">
        <f t="shared" si="8"/>
        <v>581.46374889421656</v>
      </c>
      <c r="D133" s="12">
        <f t="shared" si="9"/>
        <v>186.0150595519633</v>
      </c>
      <c r="E133" s="12">
        <f t="shared" si="10"/>
        <v>395.44868934225326</v>
      </c>
      <c r="F133" s="12">
        <f t="shared" si="11"/>
        <v>49208.567191181297</v>
      </c>
      <c r="G133" s="12">
        <f t="shared" si="7"/>
        <v>26800.432808818703</v>
      </c>
    </row>
    <row r="134" spans="2:7" x14ac:dyDescent="0.25">
      <c r="B134" s="16">
        <f t="shared" si="12"/>
        <v>79</v>
      </c>
      <c r="C134" s="12">
        <f t="shared" si="8"/>
        <v>581.46374889421656</v>
      </c>
      <c r="D134" s="12">
        <f t="shared" si="9"/>
        <v>184.53212696692984</v>
      </c>
      <c r="E134" s="12">
        <f t="shared" si="10"/>
        <v>396.93162192728676</v>
      </c>
      <c r="F134" s="12">
        <f t="shared" si="11"/>
        <v>48811.635569254009</v>
      </c>
      <c r="G134" s="12">
        <f t="shared" si="7"/>
        <v>27197.364430745991</v>
      </c>
    </row>
    <row r="135" spans="2:7" x14ac:dyDescent="0.25">
      <c r="B135" s="16">
        <f t="shared" si="12"/>
        <v>80</v>
      </c>
      <c r="C135" s="12">
        <f t="shared" si="8"/>
        <v>581.46374889421656</v>
      </c>
      <c r="D135" s="12">
        <f t="shared" si="9"/>
        <v>183.04363338470253</v>
      </c>
      <c r="E135" s="12">
        <f t="shared" si="10"/>
        <v>398.42011550951406</v>
      </c>
      <c r="F135" s="12">
        <f t="shared" si="11"/>
        <v>48413.215453744495</v>
      </c>
      <c r="G135" s="12">
        <f t="shared" si="7"/>
        <v>27595.784546255505</v>
      </c>
    </row>
    <row r="136" spans="2:7" x14ac:dyDescent="0.25">
      <c r="B136" s="16">
        <f t="shared" si="12"/>
        <v>81</v>
      </c>
      <c r="C136" s="12">
        <f t="shared" si="8"/>
        <v>581.46374889421656</v>
      </c>
      <c r="D136" s="12">
        <f t="shared" si="9"/>
        <v>181.54955795154186</v>
      </c>
      <c r="E136" s="12">
        <f t="shared" si="10"/>
        <v>399.91419094267474</v>
      </c>
      <c r="F136" s="12">
        <f t="shared" si="11"/>
        <v>48013.301262801819</v>
      </c>
      <c r="G136" s="12">
        <f t="shared" si="7"/>
        <v>27995.698737198181</v>
      </c>
    </row>
    <row r="137" spans="2:7" x14ac:dyDescent="0.25">
      <c r="B137" s="16">
        <f t="shared" si="12"/>
        <v>82</v>
      </c>
      <c r="C137" s="12">
        <f t="shared" si="8"/>
        <v>581.46374889421656</v>
      </c>
      <c r="D137" s="12">
        <f t="shared" si="9"/>
        <v>180.04987973550681</v>
      </c>
      <c r="E137" s="12">
        <f t="shared" si="10"/>
        <v>401.41386915870976</v>
      </c>
      <c r="F137" s="12">
        <f t="shared" si="11"/>
        <v>47611.887393643112</v>
      </c>
      <c r="G137" s="12">
        <f t="shared" si="7"/>
        <v>28397.112606356888</v>
      </c>
    </row>
    <row r="138" spans="2:7" x14ac:dyDescent="0.25">
      <c r="B138" s="16">
        <f t="shared" si="12"/>
        <v>83</v>
      </c>
      <c r="C138" s="12">
        <f t="shared" si="8"/>
        <v>581.46374889421656</v>
      </c>
      <c r="D138" s="12">
        <f t="shared" si="9"/>
        <v>178.54457772616169</v>
      </c>
      <c r="E138" s="12">
        <f t="shared" si="10"/>
        <v>402.91917116805485</v>
      </c>
      <c r="F138" s="12">
        <f t="shared" si="11"/>
        <v>47208.968222475058</v>
      </c>
      <c r="G138" s="12">
        <f t="shared" si="7"/>
        <v>28800.031777524942</v>
      </c>
    </row>
    <row r="139" spans="2:7" x14ac:dyDescent="0.25">
      <c r="B139" s="16">
        <f t="shared" si="12"/>
        <v>84</v>
      </c>
      <c r="C139" s="12">
        <f t="shared" si="8"/>
        <v>581.46374889421656</v>
      </c>
      <c r="D139" s="12">
        <f t="shared" si="9"/>
        <v>177.03363083428147</v>
      </c>
      <c r="E139" s="12">
        <f t="shared" si="10"/>
        <v>404.43011805993513</v>
      </c>
      <c r="F139" s="12">
        <f t="shared" si="11"/>
        <v>46804.538104415122</v>
      </c>
      <c r="G139" s="12">
        <f t="shared" si="7"/>
        <v>29204.461895584878</v>
      </c>
    </row>
    <row r="140" spans="2:7" x14ac:dyDescent="0.25">
      <c r="B140" s="16">
        <f t="shared" si="12"/>
        <v>85</v>
      </c>
      <c r="C140" s="12">
        <f t="shared" si="8"/>
        <v>581.46374889421656</v>
      </c>
      <c r="D140" s="12">
        <f t="shared" si="9"/>
        <v>175.51701789155672</v>
      </c>
      <c r="E140" s="12">
        <f t="shared" si="10"/>
        <v>405.94673100265982</v>
      </c>
      <c r="F140" s="12">
        <f t="shared" si="11"/>
        <v>46398.591373412462</v>
      </c>
      <c r="G140" s="12">
        <f t="shared" si="7"/>
        <v>29610.408626587538</v>
      </c>
    </row>
    <row r="141" spans="2:7" x14ac:dyDescent="0.25">
      <c r="B141" s="16">
        <f t="shared" si="12"/>
        <v>86</v>
      </c>
      <c r="C141" s="12">
        <f t="shared" si="8"/>
        <v>581.46374889421656</v>
      </c>
      <c r="D141" s="12">
        <f t="shared" si="9"/>
        <v>173.99471765029674</v>
      </c>
      <c r="E141" s="12">
        <f t="shared" si="10"/>
        <v>407.46903124391986</v>
      </c>
      <c r="F141" s="12">
        <f t="shared" si="11"/>
        <v>45991.122342168543</v>
      </c>
      <c r="G141" s="12">
        <f t="shared" si="7"/>
        <v>30017.877657831457</v>
      </c>
    </row>
    <row r="142" spans="2:7" x14ac:dyDescent="0.25">
      <c r="B142" s="16">
        <f t="shared" si="12"/>
        <v>87</v>
      </c>
      <c r="C142" s="12">
        <f t="shared" si="8"/>
        <v>581.46374889421656</v>
      </c>
      <c r="D142" s="12">
        <f t="shared" si="9"/>
        <v>172.46670878313202</v>
      </c>
      <c r="E142" s="12">
        <f t="shared" si="10"/>
        <v>408.99704011108452</v>
      </c>
      <c r="F142" s="12">
        <f t="shared" si="11"/>
        <v>45582.125302057459</v>
      </c>
      <c r="G142" s="12">
        <f t="shared" si="7"/>
        <v>30426.874697942541</v>
      </c>
    </row>
    <row r="143" spans="2:7" x14ac:dyDescent="0.25">
      <c r="B143" s="16">
        <f t="shared" si="12"/>
        <v>88</v>
      </c>
      <c r="C143" s="12">
        <f t="shared" si="8"/>
        <v>581.46374889421656</v>
      </c>
      <c r="D143" s="12">
        <f t="shared" si="9"/>
        <v>170.93296988271547</v>
      </c>
      <c r="E143" s="12">
        <f t="shared" si="10"/>
        <v>410.53077901150107</v>
      </c>
      <c r="F143" s="12">
        <f t="shared" si="11"/>
        <v>45171.594523045955</v>
      </c>
      <c r="G143" s="12">
        <f t="shared" si="7"/>
        <v>30837.405476954045</v>
      </c>
    </row>
    <row r="144" spans="2:7" x14ac:dyDescent="0.25">
      <c r="B144" s="16">
        <f t="shared" si="12"/>
        <v>89</v>
      </c>
      <c r="C144" s="12">
        <f t="shared" si="8"/>
        <v>581.46374889421656</v>
      </c>
      <c r="D144" s="12">
        <f t="shared" si="9"/>
        <v>169.39347946142232</v>
      </c>
      <c r="E144" s="12">
        <f t="shared" si="10"/>
        <v>412.07026943279425</v>
      </c>
      <c r="F144" s="12">
        <f t="shared" si="11"/>
        <v>44759.524253613163</v>
      </c>
      <c r="G144" s="12">
        <f t="shared" si="7"/>
        <v>31249.475746386837</v>
      </c>
    </row>
    <row r="145" spans="2:7" x14ac:dyDescent="0.25">
      <c r="B145" s="16">
        <f t="shared" si="12"/>
        <v>90</v>
      </c>
      <c r="C145" s="12">
        <f t="shared" si="8"/>
        <v>581.46374889421656</v>
      </c>
      <c r="D145" s="12">
        <f t="shared" si="9"/>
        <v>167.84821595104935</v>
      </c>
      <c r="E145" s="12">
        <f t="shared" si="10"/>
        <v>413.61553294316718</v>
      </c>
      <c r="F145" s="12">
        <f t="shared" si="11"/>
        <v>44345.908720669999</v>
      </c>
      <c r="G145" s="12">
        <f t="shared" si="7"/>
        <v>31663.091279330001</v>
      </c>
    </row>
    <row r="146" spans="2:7" x14ac:dyDescent="0.25">
      <c r="B146" s="16">
        <f t="shared" si="12"/>
        <v>91</v>
      </c>
      <c r="C146" s="12">
        <f t="shared" si="8"/>
        <v>581.46374889421656</v>
      </c>
      <c r="D146" s="12">
        <f t="shared" si="9"/>
        <v>166.29715770251249</v>
      </c>
      <c r="E146" s="12">
        <f t="shared" si="10"/>
        <v>415.16659119170407</v>
      </c>
      <c r="F146" s="12">
        <f t="shared" si="11"/>
        <v>43930.742129478298</v>
      </c>
      <c r="G146" s="12">
        <f t="shared" si="7"/>
        <v>32078.257870521702</v>
      </c>
    </row>
    <row r="147" spans="2:7" x14ac:dyDescent="0.25">
      <c r="B147" s="16">
        <f t="shared" si="12"/>
        <v>92</v>
      </c>
      <c r="C147" s="12">
        <f t="shared" si="8"/>
        <v>581.46374889421656</v>
      </c>
      <c r="D147" s="12">
        <f t="shared" si="9"/>
        <v>164.74028298554362</v>
      </c>
      <c r="E147" s="12">
        <f t="shared" si="10"/>
        <v>416.72346590867295</v>
      </c>
      <c r="F147" s="12">
        <f t="shared" si="11"/>
        <v>43514.018663569623</v>
      </c>
      <c r="G147" s="12">
        <f t="shared" si="7"/>
        <v>32494.981336430377</v>
      </c>
    </row>
    <row r="148" spans="2:7" x14ac:dyDescent="0.25">
      <c r="B148" s="16">
        <f t="shared" si="12"/>
        <v>93</v>
      </c>
      <c r="C148" s="12">
        <f t="shared" si="8"/>
        <v>581.46374889421656</v>
      </c>
      <c r="D148" s="12">
        <f t="shared" si="9"/>
        <v>163.17756998838607</v>
      </c>
      <c r="E148" s="12">
        <f t="shared" si="10"/>
        <v>418.28617890583052</v>
      </c>
      <c r="F148" s="12">
        <f t="shared" si="11"/>
        <v>43095.732484663793</v>
      </c>
      <c r="G148" s="12">
        <f t="shared" si="7"/>
        <v>32913.267515336207</v>
      </c>
    </row>
    <row r="149" spans="2:7" x14ac:dyDescent="0.25">
      <c r="B149" s="16">
        <f t="shared" si="12"/>
        <v>94</v>
      </c>
      <c r="C149" s="12">
        <f t="shared" si="8"/>
        <v>581.46374889421656</v>
      </c>
      <c r="D149" s="12">
        <f t="shared" si="9"/>
        <v>161.60899681748921</v>
      </c>
      <c r="E149" s="12">
        <f t="shared" si="10"/>
        <v>419.85475207672732</v>
      </c>
      <c r="F149" s="12">
        <f t="shared" si="11"/>
        <v>42675.877732587069</v>
      </c>
      <c r="G149" s="12">
        <f t="shared" si="7"/>
        <v>33333.122267412931</v>
      </c>
    </row>
    <row r="150" spans="2:7" x14ac:dyDescent="0.25">
      <c r="B150" s="16">
        <f t="shared" si="12"/>
        <v>95</v>
      </c>
      <c r="C150" s="12">
        <f t="shared" si="8"/>
        <v>581.46374889421656</v>
      </c>
      <c r="D150" s="12">
        <f t="shared" si="9"/>
        <v>160.0345414972015</v>
      </c>
      <c r="E150" s="12">
        <f t="shared" si="10"/>
        <v>421.42920739701503</v>
      </c>
      <c r="F150" s="12">
        <f t="shared" si="11"/>
        <v>42254.448525190055</v>
      </c>
      <c r="G150" s="12">
        <f t="shared" si="7"/>
        <v>33754.551474809945</v>
      </c>
    </row>
    <row r="151" spans="2:7" x14ac:dyDescent="0.25">
      <c r="B151" s="16">
        <f t="shared" si="12"/>
        <v>96</v>
      </c>
      <c r="C151" s="12">
        <f t="shared" si="8"/>
        <v>581.46374889421656</v>
      </c>
      <c r="D151" s="12">
        <f t="shared" si="9"/>
        <v>158.4541819694627</v>
      </c>
      <c r="E151" s="12">
        <f t="shared" si="10"/>
        <v>423.00956692475387</v>
      </c>
      <c r="F151" s="12">
        <f t="shared" si="11"/>
        <v>41831.438958265302</v>
      </c>
      <c r="G151" s="12">
        <f t="shared" si="7"/>
        <v>34177.561041734698</v>
      </c>
    </row>
    <row r="152" spans="2:7" x14ac:dyDescent="0.25">
      <c r="B152" s="16">
        <f t="shared" si="12"/>
        <v>97</v>
      </c>
      <c r="C152" s="12">
        <f t="shared" si="8"/>
        <v>581.46374889421656</v>
      </c>
      <c r="D152" s="12">
        <f t="shared" si="9"/>
        <v>156.86789609349486</v>
      </c>
      <c r="E152" s="12">
        <f t="shared" si="10"/>
        <v>424.59585280072167</v>
      </c>
      <c r="F152" s="12">
        <f t="shared" si="11"/>
        <v>41406.843105464577</v>
      </c>
      <c r="G152" s="12">
        <f t="shared" si="7"/>
        <v>34602.156894535423</v>
      </c>
    </row>
    <row r="153" spans="2:7" x14ac:dyDescent="0.25">
      <c r="B153" s="16">
        <f t="shared" si="12"/>
        <v>98</v>
      </c>
      <c r="C153" s="12">
        <f t="shared" si="8"/>
        <v>581.46374889421656</v>
      </c>
      <c r="D153" s="12">
        <f t="shared" si="9"/>
        <v>155.27566164549216</v>
      </c>
      <c r="E153" s="12">
        <f t="shared" si="10"/>
        <v>426.1880872487244</v>
      </c>
      <c r="F153" s="12">
        <f t="shared" si="11"/>
        <v>40980.655018215853</v>
      </c>
      <c r="G153" s="12">
        <f t="shared" si="7"/>
        <v>35028.344981784147</v>
      </c>
    </row>
    <row r="154" spans="2:7" x14ac:dyDescent="0.25">
      <c r="B154" s="16">
        <f t="shared" si="12"/>
        <v>99</v>
      </c>
      <c r="C154" s="12">
        <f t="shared" si="8"/>
        <v>581.46374889421656</v>
      </c>
      <c r="D154" s="12">
        <f t="shared" si="9"/>
        <v>153.67745631830945</v>
      </c>
      <c r="E154" s="12">
        <f t="shared" si="10"/>
        <v>427.78629257590711</v>
      </c>
      <c r="F154" s="12">
        <f t="shared" si="11"/>
        <v>40552.86872563995</v>
      </c>
      <c r="G154" s="12">
        <f t="shared" si="7"/>
        <v>35456.13127436005</v>
      </c>
    </row>
    <row r="155" spans="2:7" x14ac:dyDescent="0.25">
      <c r="B155" s="16">
        <f t="shared" si="12"/>
        <v>100</v>
      </c>
      <c r="C155" s="12">
        <f t="shared" si="8"/>
        <v>581.46374889421656</v>
      </c>
      <c r="D155" s="12">
        <f t="shared" si="9"/>
        <v>152.07325772114982</v>
      </c>
      <c r="E155" s="12">
        <f t="shared" si="10"/>
        <v>429.39049117306672</v>
      </c>
      <c r="F155" s="12">
        <f t="shared" si="11"/>
        <v>40123.478234466886</v>
      </c>
      <c r="G155" s="12">
        <f t="shared" si="7"/>
        <v>35885.521765533114</v>
      </c>
    </row>
    <row r="156" spans="2:7" x14ac:dyDescent="0.25">
      <c r="B156" s="16">
        <f t="shared" si="12"/>
        <v>101</v>
      </c>
      <c r="C156" s="12">
        <f t="shared" si="8"/>
        <v>581.46374889421656</v>
      </c>
      <c r="D156" s="12">
        <f t="shared" si="9"/>
        <v>150.46304337925082</v>
      </c>
      <c r="E156" s="12">
        <f t="shared" si="10"/>
        <v>431.00070551496572</v>
      </c>
      <c r="F156" s="12">
        <f t="shared" si="11"/>
        <v>39692.477528951917</v>
      </c>
      <c r="G156" s="12">
        <f t="shared" si="7"/>
        <v>36316.522471048083</v>
      </c>
    </row>
    <row r="157" spans="2:7" x14ac:dyDescent="0.25">
      <c r="B157" s="16">
        <f t="shared" si="12"/>
        <v>102</v>
      </c>
      <c r="C157" s="12">
        <f t="shared" si="8"/>
        <v>581.46374889421656</v>
      </c>
      <c r="D157" s="12">
        <f t="shared" si="9"/>
        <v>148.84679073356969</v>
      </c>
      <c r="E157" s="12">
        <f t="shared" si="10"/>
        <v>432.61695816064685</v>
      </c>
      <c r="F157" s="12">
        <f t="shared" si="11"/>
        <v>39259.860570791272</v>
      </c>
      <c r="G157" s="12">
        <f t="shared" si="7"/>
        <v>36749.139429208728</v>
      </c>
    </row>
    <row r="158" spans="2:7" x14ac:dyDescent="0.25">
      <c r="B158" s="16">
        <f t="shared" si="12"/>
        <v>103</v>
      </c>
      <c r="C158" s="12">
        <f t="shared" si="8"/>
        <v>581.46374889421656</v>
      </c>
      <c r="D158" s="12">
        <f t="shared" si="9"/>
        <v>147.22447714046726</v>
      </c>
      <c r="E158" s="12">
        <f t="shared" si="10"/>
        <v>434.23927175374934</v>
      </c>
      <c r="F158" s="12">
        <f t="shared" si="11"/>
        <v>38825.621299037521</v>
      </c>
      <c r="G158" s="12">
        <f t="shared" si="7"/>
        <v>37183.378700962479</v>
      </c>
    </row>
    <row r="159" spans="2:7" x14ac:dyDescent="0.25">
      <c r="B159" s="16">
        <f t="shared" si="12"/>
        <v>104</v>
      </c>
      <c r="C159" s="12">
        <f t="shared" si="8"/>
        <v>581.46374889421656</v>
      </c>
      <c r="D159" s="12">
        <f t="shared" si="9"/>
        <v>145.59607987139069</v>
      </c>
      <c r="E159" s="12">
        <f t="shared" si="10"/>
        <v>435.86766902282591</v>
      </c>
      <c r="F159" s="12">
        <f t="shared" si="11"/>
        <v>38389.753630014697</v>
      </c>
      <c r="G159" s="12">
        <f t="shared" si="7"/>
        <v>37619.246369985303</v>
      </c>
    </row>
    <row r="160" spans="2:7" x14ac:dyDescent="0.25">
      <c r="B160" s="16">
        <f t="shared" si="12"/>
        <v>105</v>
      </c>
      <c r="C160" s="12">
        <f t="shared" si="8"/>
        <v>581.46374889421656</v>
      </c>
      <c r="D160" s="12">
        <f t="shared" si="9"/>
        <v>143.96157611255509</v>
      </c>
      <c r="E160" s="12">
        <f t="shared" si="10"/>
        <v>437.50217278166144</v>
      </c>
      <c r="F160" s="12">
        <f t="shared" si="11"/>
        <v>37952.251457233033</v>
      </c>
      <c r="G160" s="12">
        <f t="shared" si="7"/>
        <v>38056.748542766967</v>
      </c>
    </row>
    <row r="161" spans="2:7" x14ac:dyDescent="0.25">
      <c r="B161" s="16">
        <f t="shared" si="12"/>
        <v>106</v>
      </c>
      <c r="C161" s="12">
        <f t="shared" si="8"/>
        <v>581.46374889421656</v>
      </c>
      <c r="D161" s="12">
        <f t="shared" si="9"/>
        <v>142.32094296462387</v>
      </c>
      <c r="E161" s="12">
        <f t="shared" si="10"/>
        <v>439.14280592959267</v>
      </c>
      <c r="F161" s="12">
        <f t="shared" si="11"/>
        <v>37513.108651303439</v>
      </c>
      <c r="G161" s="12">
        <f t="shared" si="7"/>
        <v>38495.891348696561</v>
      </c>
    </row>
    <row r="162" spans="2:7" x14ac:dyDescent="0.25">
      <c r="B162" s="16">
        <f t="shared" si="12"/>
        <v>107</v>
      </c>
      <c r="C162" s="12">
        <f t="shared" si="8"/>
        <v>581.46374889421656</v>
      </c>
      <c r="D162" s="12">
        <f t="shared" si="9"/>
        <v>140.67415744238789</v>
      </c>
      <c r="E162" s="12">
        <f t="shared" si="10"/>
        <v>440.78959145182864</v>
      </c>
      <c r="F162" s="12">
        <f t="shared" si="11"/>
        <v>37072.319059851608</v>
      </c>
      <c r="G162" s="12">
        <f t="shared" si="7"/>
        <v>38936.680940148392</v>
      </c>
    </row>
    <row r="163" spans="2:7" x14ac:dyDescent="0.25">
      <c r="B163" s="16">
        <f t="shared" si="12"/>
        <v>108</v>
      </c>
      <c r="C163" s="12">
        <f t="shared" si="8"/>
        <v>581.46374889421656</v>
      </c>
      <c r="D163" s="12">
        <f t="shared" si="9"/>
        <v>139.02119647444354</v>
      </c>
      <c r="E163" s="12">
        <f t="shared" si="10"/>
        <v>442.44255241977305</v>
      </c>
      <c r="F163" s="12">
        <f t="shared" si="11"/>
        <v>36629.876507431836</v>
      </c>
      <c r="G163" s="12">
        <f t="shared" si="7"/>
        <v>39379.123492568164</v>
      </c>
    </row>
    <row r="164" spans="2:7" x14ac:dyDescent="0.25">
      <c r="B164" s="16">
        <f t="shared" si="12"/>
        <v>109</v>
      </c>
      <c r="C164" s="12">
        <f t="shared" si="8"/>
        <v>581.46374889421656</v>
      </c>
      <c r="D164" s="12">
        <f t="shared" si="9"/>
        <v>137.36203690286939</v>
      </c>
      <c r="E164" s="12">
        <f t="shared" si="10"/>
        <v>444.1017119913472</v>
      </c>
      <c r="F164" s="12">
        <f t="shared" si="11"/>
        <v>36185.774795440491</v>
      </c>
      <c r="G164" s="12">
        <f t="shared" si="7"/>
        <v>39823.225204559509</v>
      </c>
    </row>
    <row r="165" spans="2:7" x14ac:dyDescent="0.25">
      <c r="B165" s="16">
        <f t="shared" si="12"/>
        <v>110</v>
      </c>
      <c r="C165" s="12">
        <f t="shared" si="8"/>
        <v>581.46374889421656</v>
      </c>
      <c r="D165" s="12">
        <f t="shared" si="9"/>
        <v>135.69665548290183</v>
      </c>
      <c r="E165" s="12">
        <f t="shared" si="10"/>
        <v>445.7670934113147</v>
      </c>
      <c r="F165" s="12">
        <f t="shared" si="11"/>
        <v>35740.007702029179</v>
      </c>
      <c r="G165" s="12">
        <f t="shared" si="7"/>
        <v>40268.992297970821</v>
      </c>
    </row>
    <row r="166" spans="2:7" x14ac:dyDescent="0.25">
      <c r="B166" s="16">
        <f t="shared" si="12"/>
        <v>111</v>
      </c>
      <c r="C166" s="12">
        <f t="shared" si="8"/>
        <v>581.46374889421656</v>
      </c>
      <c r="D166" s="12">
        <f t="shared" si="9"/>
        <v>134.0250288826094</v>
      </c>
      <c r="E166" s="12">
        <f t="shared" si="10"/>
        <v>447.43872001160719</v>
      </c>
      <c r="F166" s="12">
        <f t="shared" si="11"/>
        <v>35292.568982017568</v>
      </c>
      <c r="G166" s="12">
        <f t="shared" si="7"/>
        <v>40716.431017982432</v>
      </c>
    </row>
    <row r="167" spans="2:7" x14ac:dyDescent="0.25">
      <c r="B167" s="16">
        <f t="shared" si="12"/>
        <v>112</v>
      </c>
      <c r="C167" s="12">
        <f t="shared" si="8"/>
        <v>581.46374889421656</v>
      </c>
      <c r="D167" s="12">
        <f t="shared" si="9"/>
        <v>132.34713368256587</v>
      </c>
      <c r="E167" s="12">
        <f t="shared" si="10"/>
        <v>449.1166152116507</v>
      </c>
      <c r="F167" s="12">
        <f t="shared" si="11"/>
        <v>34843.452366805919</v>
      </c>
      <c r="G167" s="12">
        <f t="shared" si="7"/>
        <v>41165.547633194081</v>
      </c>
    </row>
    <row r="168" spans="2:7" x14ac:dyDescent="0.25">
      <c r="B168" s="16">
        <f t="shared" si="12"/>
        <v>113</v>
      </c>
      <c r="C168" s="12">
        <f t="shared" si="8"/>
        <v>581.46374889421656</v>
      </c>
      <c r="D168" s="12">
        <f t="shared" si="9"/>
        <v>130.66294637552218</v>
      </c>
      <c r="E168" s="12">
        <f t="shared" si="10"/>
        <v>450.80080251869435</v>
      </c>
      <c r="F168" s="12">
        <f t="shared" si="11"/>
        <v>34392.651564287225</v>
      </c>
      <c r="G168" s="12">
        <f t="shared" si="7"/>
        <v>41616.348435712775</v>
      </c>
    </row>
    <row r="169" spans="2:7" x14ac:dyDescent="0.25">
      <c r="B169" s="16">
        <f t="shared" si="12"/>
        <v>114</v>
      </c>
      <c r="C169" s="12">
        <f t="shared" si="8"/>
        <v>581.46374889421656</v>
      </c>
      <c r="D169" s="12">
        <f t="shared" si="9"/>
        <v>128.9724433660771</v>
      </c>
      <c r="E169" s="12">
        <f t="shared" si="10"/>
        <v>452.49130552813949</v>
      </c>
      <c r="F169" s="12">
        <f t="shared" si="11"/>
        <v>33940.16025875909</v>
      </c>
      <c r="G169" s="12">
        <f t="shared" si="7"/>
        <v>42068.83974124091</v>
      </c>
    </row>
    <row r="170" spans="2:7" x14ac:dyDescent="0.25">
      <c r="B170" s="16">
        <f t="shared" si="12"/>
        <v>115</v>
      </c>
      <c r="C170" s="12">
        <f t="shared" si="8"/>
        <v>581.46374889421656</v>
      </c>
      <c r="D170" s="12">
        <f t="shared" si="9"/>
        <v>127.27560097034659</v>
      </c>
      <c r="E170" s="12">
        <f t="shared" si="10"/>
        <v>454.18814792386996</v>
      </c>
      <c r="F170" s="12">
        <f t="shared" si="11"/>
        <v>33485.972110835217</v>
      </c>
      <c r="G170" s="12">
        <f t="shared" si="7"/>
        <v>42523.027889164783</v>
      </c>
    </row>
    <row r="171" spans="2:7" x14ac:dyDescent="0.25">
      <c r="B171" s="16">
        <f t="shared" si="12"/>
        <v>116</v>
      </c>
      <c r="C171" s="12">
        <f t="shared" si="8"/>
        <v>581.46374889421656</v>
      </c>
      <c r="D171" s="12">
        <f t="shared" si="9"/>
        <v>125.57239541563206</v>
      </c>
      <c r="E171" s="12">
        <f t="shared" si="10"/>
        <v>455.89135347858451</v>
      </c>
      <c r="F171" s="12">
        <f t="shared" si="11"/>
        <v>33030.080757356634</v>
      </c>
      <c r="G171" s="12">
        <f t="shared" si="7"/>
        <v>42978.919242643366</v>
      </c>
    </row>
    <row r="172" spans="2:7" x14ac:dyDescent="0.25">
      <c r="B172" s="16">
        <f t="shared" si="12"/>
        <v>117</v>
      </c>
      <c r="C172" s="12">
        <f t="shared" si="8"/>
        <v>581.46374889421656</v>
      </c>
      <c r="D172" s="12">
        <f t="shared" si="9"/>
        <v>123.86280284008738</v>
      </c>
      <c r="E172" s="12">
        <f t="shared" si="10"/>
        <v>457.60094605412917</v>
      </c>
      <c r="F172" s="12">
        <f t="shared" si="11"/>
        <v>32572.479811302506</v>
      </c>
      <c r="G172" s="12">
        <f t="shared" si="7"/>
        <v>43436.520188697497</v>
      </c>
    </row>
    <row r="173" spans="2:7" x14ac:dyDescent="0.25">
      <c r="B173" s="16">
        <f t="shared" si="12"/>
        <v>118</v>
      </c>
      <c r="C173" s="12">
        <f t="shared" si="8"/>
        <v>581.46374889421656</v>
      </c>
      <c r="D173" s="12">
        <f t="shared" si="9"/>
        <v>122.1467992923844</v>
      </c>
      <c r="E173" s="12">
        <f t="shared" si="10"/>
        <v>459.31694960183216</v>
      </c>
      <c r="F173" s="12">
        <f t="shared" si="11"/>
        <v>32113.162861700675</v>
      </c>
      <c r="G173" s="12">
        <f t="shared" si="7"/>
        <v>43895.837138299321</v>
      </c>
    </row>
    <row r="174" spans="2:7" x14ac:dyDescent="0.25">
      <c r="B174" s="16">
        <f t="shared" si="12"/>
        <v>119</v>
      </c>
      <c r="C174" s="12">
        <f t="shared" si="8"/>
        <v>581.46374889421656</v>
      </c>
      <c r="D174" s="12">
        <f t="shared" si="9"/>
        <v>120.42436073137753</v>
      </c>
      <c r="E174" s="12">
        <f t="shared" si="10"/>
        <v>461.03938816283903</v>
      </c>
      <c r="F174" s="12">
        <f t="shared" si="11"/>
        <v>31652.123473537835</v>
      </c>
      <c r="G174" s="12">
        <f t="shared" si="7"/>
        <v>44356.876526462162</v>
      </c>
    </row>
    <row r="175" spans="2:7" x14ac:dyDescent="0.25">
      <c r="B175" s="16">
        <f t="shared" si="12"/>
        <v>120</v>
      </c>
      <c r="C175" s="12">
        <f t="shared" si="8"/>
        <v>581.46374889421656</v>
      </c>
      <c r="D175" s="12">
        <f t="shared" si="9"/>
        <v>118.69546302576687</v>
      </c>
      <c r="E175" s="12">
        <f t="shared" si="10"/>
        <v>462.76828586844971</v>
      </c>
      <c r="F175" s="12">
        <f t="shared" si="11"/>
        <v>31189.355187669385</v>
      </c>
      <c r="G175" s="12">
        <f t="shared" si="7"/>
        <v>44819.644812330618</v>
      </c>
    </row>
    <row r="176" spans="2:7" x14ac:dyDescent="0.25">
      <c r="B176" s="16">
        <f t="shared" si="12"/>
        <v>121</v>
      </c>
      <c r="C176" s="12">
        <f t="shared" si="8"/>
        <v>581.46374889421656</v>
      </c>
      <c r="D176" s="12">
        <f t="shared" si="9"/>
        <v>116.9600819537602</v>
      </c>
      <c r="E176" s="12">
        <f t="shared" si="10"/>
        <v>464.50366694045636</v>
      </c>
      <c r="F176" s="12">
        <f t="shared" si="11"/>
        <v>30724.851520728927</v>
      </c>
      <c r="G176" s="12">
        <f t="shared" si="7"/>
        <v>45284.148479271069</v>
      </c>
    </row>
    <row r="177" spans="2:7" x14ac:dyDescent="0.25">
      <c r="B177" s="16">
        <f t="shared" si="12"/>
        <v>122</v>
      </c>
      <c r="C177" s="12">
        <f t="shared" si="8"/>
        <v>581.46374889421656</v>
      </c>
      <c r="D177" s="12">
        <f t="shared" si="9"/>
        <v>115.21819320273347</v>
      </c>
      <c r="E177" s="12">
        <f t="shared" si="10"/>
        <v>466.2455556914831</v>
      </c>
      <c r="F177" s="12">
        <f t="shared" si="11"/>
        <v>30258.605965037445</v>
      </c>
      <c r="G177" s="12">
        <f t="shared" si="7"/>
        <v>45750.394034962555</v>
      </c>
    </row>
    <row r="178" spans="2:7" x14ac:dyDescent="0.25">
      <c r="B178" s="16">
        <f t="shared" si="12"/>
        <v>123</v>
      </c>
      <c r="C178" s="12">
        <f t="shared" si="8"/>
        <v>581.46374889421656</v>
      </c>
      <c r="D178" s="12">
        <f t="shared" si="9"/>
        <v>113.4697723688904</v>
      </c>
      <c r="E178" s="12">
        <f t="shared" si="10"/>
        <v>467.99397652532616</v>
      </c>
      <c r="F178" s="12">
        <f t="shared" si="11"/>
        <v>29790.611988512119</v>
      </c>
      <c r="G178" s="12">
        <f t="shared" si="7"/>
        <v>46218.388011487885</v>
      </c>
    </row>
    <row r="179" spans="2:7" x14ac:dyDescent="0.25">
      <c r="B179" s="16">
        <f t="shared" si="12"/>
        <v>124</v>
      </c>
      <c r="C179" s="12">
        <f t="shared" si="8"/>
        <v>581.46374889421656</v>
      </c>
      <c r="D179" s="12">
        <f t="shared" si="9"/>
        <v>111.71479495692044</v>
      </c>
      <c r="E179" s="12">
        <f t="shared" si="10"/>
        <v>469.74895393729611</v>
      </c>
      <c r="F179" s="12">
        <f t="shared" si="11"/>
        <v>29320.863034574824</v>
      </c>
      <c r="G179" s="12">
        <f t="shared" si="7"/>
        <v>46688.136965425176</v>
      </c>
    </row>
    <row r="180" spans="2:7" x14ac:dyDescent="0.25">
      <c r="B180" s="16">
        <f t="shared" si="12"/>
        <v>125</v>
      </c>
      <c r="C180" s="12">
        <f t="shared" si="8"/>
        <v>581.46374889421656</v>
      </c>
      <c r="D180" s="12">
        <f t="shared" si="9"/>
        <v>109.95323637965559</v>
      </c>
      <c r="E180" s="12">
        <f t="shared" si="10"/>
        <v>471.51051251456096</v>
      </c>
      <c r="F180" s="12">
        <f t="shared" si="11"/>
        <v>28849.352522060264</v>
      </c>
      <c r="G180" s="12">
        <f t="shared" si="7"/>
        <v>47159.647477939739</v>
      </c>
    </row>
    <row r="181" spans="2:7" x14ac:dyDescent="0.25">
      <c r="B181" s="16">
        <f t="shared" si="12"/>
        <v>126</v>
      </c>
      <c r="C181" s="12">
        <f t="shared" si="8"/>
        <v>581.46374889421656</v>
      </c>
      <c r="D181" s="12">
        <f t="shared" si="9"/>
        <v>108.185071957726</v>
      </c>
      <c r="E181" s="12">
        <f t="shared" si="10"/>
        <v>473.27867693649057</v>
      </c>
      <c r="F181" s="12">
        <f t="shared" si="11"/>
        <v>28376.073845123774</v>
      </c>
      <c r="G181" s="12">
        <f t="shared" si="7"/>
        <v>47632.92615487623</v>
      </c>
    </row>
    <row r="182" spans="2:7" x14ac:dyDescent="0.25">
      <c r="B182" s="16">
        <f t="shared" si="12"/>
        <v>127</v>
      </c>
      <c r="C182" s="12">
        <f t="shared" si="8"/>
        <v>581.46374889421656</v>
      </c>
      <c r="D182" s="12">
        <f t="shared" si="9"/>
        <v>106.41027691921414</v>
      </c>
      <c r="E182" s="12">
        <f t="shared" si="10"/>
        <v>475.05347197500242</v>
      </c>
      <c r="F182" s="12">
        <f t="shared" si="11"/>
        <v>27901.020373148771</v>
      </c>
      <c r="G182" s="12">
        <f t="shared" si="7"/>
        <v>48107.979626851229</v>
      </c>
    </row>
    <row r="183" spans="2:7" x14ac:dyDescent="0.25">
      <c r="B183" s="16">
        <f t="shared" si="12"/>
        <v>128</v>
      </c>
      <c r="C183" s="12">
        <f t="shared" si="8"/>
        <v>581.46374889421656</v>
      </c>
      <c r="D183" s="12">
        <f t="shared" si="9"/>
        <v>104.6288263993079</v>
      </c>
      <c r="E183" s="12">
        <f t="shared" si="10"/>
        <v>476.83492249490865</v>
      </c>
      <c r="F183" s="12">
        <f t="shared" si="11"/>
        <v>27424.185450653862</v>
      </c>
      <c r="G183" s="12">
        <f t="shared" si="7"/>
        <v>48584.814549346134</v>
      </c>
    </row>
    <row r="184" spans="2:7" x14ac:dyDescent="0.25">
      <c r="B184" s="16">
        <f t="shared" si="12"/>
        <v>129</v>
      </c>
      <c r="C184" s="12">
        <f t="shared" si="8"/>
        <v>581.46374889421656</v>
      </c>
      <c r="D184" s="12">
        <f t="shared" si="9"/>
        <v>102.84069543995197</v>
      </c>
      <c r="E184" s="12">
        <f t="shared" si="10"/>
        <v>478.62305345426461</v>
      </c>
      <c r="F184" s="12">
        <f t="shared" si="11"/>
        <v>26945.562397199599</v>
      </c>
      <c r="G184" s="12">
        <f t="shared" ref="G184:G247" si="13">+$E$9-F184</f>
        <v>49063.437602800404</v>
      </c>
    </row>
    <row r="185" spans="2:7" x14ac:dyDescent="0.25">
      <c r="B185" s="16">
        <f t="shared" si="12"/>
        <v>130</v>
      </c>
      <c r="C185" s="12">
        <f t="shared" ref="C185:C248" si="14">IF(F184&lt;0.01,0,$E$12)</f>
        <v>581.46374889421656</v>
      </c>
      <c r="D185" s="12">
        <f t="shared" ref="D185:D248" si="15">IF(F184&lt;0,0,(F184*$E$11/12))</f>
        <v>101.04585898949848</v>
      </c>
      <c r="E185" s="12">
        <f t="shared" ref="E185:E248" si="16">C185-D185</f>
        <v>480.41788990471809</v>
      </c>
      <c r="F185" s="12">
        <f t="shared" ref="F185:F248" si="17">F184-E185</f>
        <v>26465.144507294881</v>
      </c>
      <c r="G185" s="12">
        <f t="shared" si="13"/>
        <v>49543.855492705115</v>
      </c>
    </row>
    <row r="186" spans="2:7" x14ac:dyDescent="0.25">
      <c r="B186" s="16">
        <f t="shared" ref="B186:B249" si="18">+B185+1</f>
        <v>131</v>
      </c>
      <c r="C186" s="12">
        <f t="shared" si="14"/>
        <v>581.46374889421656</v>
      </c>
      <c r="D186" s="12">
        <f t="shared" si="15"/>
        <v>99.244291902355812</v>
      </c>
      <c r="E186" s="12">
        <f t="shared" si="16"/>
        <v>482.21945699186074</v>
      </c>
      <c r="F186" s="12">
        <f t="shared" si="17"/>
        <v>25982.92505030302</v>
      </c>
      <c r="G186" s="12">
        <f t="shared" si="13"/>
        <v>50026.07494969698</v>
      </c>
    </row>
    <row r="187" spans="2:7" x14ac:dyDescent="0.25">
      <c r="B187" s="16">
        <f t="shared" si="18"/>
        <v>132</v>
      </c>
      <c r="C187" s="12">
        <f t="shared" si="14"/>
        <v>581.46374889421656</v>
      </c>
      <c r="D187" s="12">
        <f t="shared" si="15"/>
        <v>97.435968938636321</v>
      </c>
      <c r="E187" s="12">
        <f t="shared" si="16"/>
        <v>484.02777995558023</v>
      </c>
      <c r="F187" s="12">
        <f t="shared" si="17"/>
        <v>25498.897270347439</v>
      </c>
      <c r="G187" s="12">
        <f t="shared" si="13"/>
        <v>50510.102729652557</v>
      </c>
    </row>
    <row r="188" spans="2:7" x14ac:dyDescent="0.25">
      <c r="B188" s="16">
        <f t="shared" si="18"/>
        <v>133</v>
      </c>
      <c r="C188" s="12">
        <f t="shared" si="14"/>
        <v>581.46374889421656</v>
      </c>
      <c r="D188" s="12">
        <f t="shared" si="15"/>
        <v>95.620864763802899</v>
      </c>
      <c r="E188" s="12">
        <f t="shared" si="16"/>
        <v>485.84288413041367</v>
      </c>
      <c r="F188" s="12">
        <f t="shared" si="17"/>
        <v>25013.054386217027</v>
      </c>
      <c r="G188" s="12">
        <f t="shared" si="13"/>
        <v>50995.945613782969</v>
      </c>
    </row>
    <row r="189" spans="2:7" x14ac:dyDescent="0.25">
      <c r="B189" s="16">
        <f t="shared" si="18"/>
        <v>134</v>
      </c>
      <c r="C189" s="12">
        <f t="shared" si="14"/>
        <v>581.46374889421656</v>
      </c>
      <c r="D189" s="12">
        <f t="shared" si="15"/>
        <v>93.798953948313851</v>
      </c>
      <c r="E189" s="12">
        <f t="shared" si="16"/>
        <v>487.66479494590271</v>
      </c>
      <c r="F189" s="12">
        <f t="shared" si="17"/>
        <v>24525.389591271123</v>
      </c>
      <c r="G189" s="12">
        <f t="shared" si="13"/>
        <v>51483.610408728877</v>
      </c>
    </row>
    <row r="190" spans="2:7" x14ac:dyDescent="0.25">
      <c r="B190" s="16">
        <f t="shared" si="18"/>
        <v>135</v>
      </c>
      <c r="C190" s="12">
        <f t="shared" si="14"/>
        <v>581.46374889421656</v>
      </c>
      <c r="D190" s="12">
        <f t="shared" si="15"/>
        <v>91.970210967266709</v>
      </c>
      <c r="E190" s="12">
        <f t="shared" si="16"/>
        <v>489.49353792694984</v>
      </c>
      <c r="F190" s="12">
        <f t="shared" si="17"/>
        <v>24035.896053344175</v>
      </c>
      <c r="G190" s="12">
        <f t="shared" si="13"/>
        <v>51973.103946655829</v>
      </c>
    </row>
    <row r="191" spans="2:7" x14ac:dyDescent="0.25">
      <c r="B191" s="16">
        <f t="shared" si="18"/>
        <v>136</v>
      </c>
      <c r="C191" s="12">
        <f t="shared" si="14"/>
        <v>581.46374889421656</v>
      </c>
      <c r="D191" s="12">
        <f t="shared" si="15"/>
        <v>90.134610200040655</v>
      </c>
      <c r="E191" s="12">
        <f t="shared" si="16"/>
        <v>491.32913869417592</v>
      </c>
      <c r="F191" s="12">
        <f t="shared" si="17"/>
        <v>23544.56691465</v>
      </c>
      <c r="G191" s="12">
        <f t="shared" si="13"/>
        <v>52464.43308535</v>
      </c>
    </row>
    <row r="192" spans="2:7" x14ac:dyDescent="0.25">
      <c r="B192" s="16">
        <f t="shared" si="18"/>
        <v>137</v>
      </c>
      <c r="C192" s="12">
        <f t="shared" si="14"/>
        <v>581.46374889421656</v>
      </c>
      <c r="D192" s="12">
        <f t="shared" si="15"/>
        <v>88.292125929937512</v>
      </c>
      <c r="E192" s="12">
        <f t="shared" si="16"/>
        <v>493.17162296427904</v>
      </c>
      <c r="F192" s="12">
        <f t="shared" si="17"/>
        <v>23051.39529168572</v>
      </c>
      <c r="G192" s="12">
        <f t="shared" si="13"/>
        <v>52957.604708314277</v>
      </c>
    </row>
    <row r="193" spans="2:7" x14ac:dyDescent="0.25">
      <c r="B193" s="16">
        <f t="shared" si="18"/>
        <v>138</v>
      </c>
      <c r="C193" s="12">
        <f t="shared" si="14"/>
        <v>581.46374889421656</v>
      </c>
      <c r="D193" s="12">
        <f t="shared" si="15"/>
        <v>86.442732343821447</v>
      </c>
      <c r="E193" s="12">
        <f t="shared" si="16"/>
        <v>495.02101655039513</v>
      </c>
      <c r="F193" s="12">
        <f t="shared" si="17"/>
        <v>22556.374275135324</v>
      </c>
      <c r="G193" s="12">
        <f t="shared" si="13"/>
        <v>53452.625724864673</v>
      </c>
    </row>
    <row r="194" spans="2:7" x14ac:dyDescent="0.25">
      <c r="B194" s="16">
        <f t="shared" si="18"/>
        <v>139</v>
      </c>
      <c r="C194" s="12">
        <f t="shared" si="14"/>
        <v>581.46374889421656</v>
      </c>
      <c r="D194" s="12">
        <f t="shared" si="15"/>
        <v>84.586403531757455</v>
      </c>
      <c r="E194" s="12">
        <f t="shared" si="16"/>
        <v>496.8773453624591</v>
      </c>
      <c r="F194" s="12">
        <f t="shared" si="17"/>
        <v>22059.496929772864</v>
      </c>
      <c r="G194" s="12">
        <f t="shared" si="13"/>
        <v>53949.503070227132</v>
      </c>
    </row>
    <row r="195" spans="2:7" x14ac:dyDescent="0.25">
      <c r="B195" s="16">
        <f t="shared" si="18"/>
        <v>140</v>
      </c>
      <c r="C195" s="12">
        <f t="shared" si="14"/>
        <v>581.46374889421656</v>
      </c>
      <c r="D195" s="12">
        <f t="shared" si="15"/>
        <v>82.723113486648245</v>
      </c>
      <c r="E195" s="12">
        <f t="shared" si="16"/>
        <v>498.74063540756833</v>
      </c>
      <c r="F195" s="12">
        <f t="shared" si="17"/>
        <v>21560.756294365296</v>
      </c>
      <c r="G195" s="12">
        <f t="shared" si="13"/>
        <v>54448.243705634704</v>
      </c>
    </row>
    <row r="196" spans="2:7" x14ac:dyDescent="0.25">
      <c r="B196" s="16">
        <f t="shared" si="18"/>
        <v>141</v>
      </c>
      <c r="C196" s="12">
        <f t="shared" si="14"/>
        <v>581.46374889421656</v>
      </c>
      <c r="D196" s="12">
        <f t="shared" si="15"/>
        <v>80.852836103869848</v>
      </c>
      <c r="E196" s="12">
        <f t="shared" si="16"/>
        <v>500.61091279034673</v>
      </c>
      <c r="F196" s="12">
        <f t="shared" si="17"/>
        <v>21060.145381574948</v>
      </c>
      <c r="G196" s="12">
        <f t="shared" si="13"/>
        <v>54948.854618425052</v>
      </c>
    </row>
    <row r="197" spans="2:7" x14ac:dyDescent="0.25">
      <c r="B197" s="16">
        <f t="shared" si="18"/>
        <v>142</v>
      </c>
      <c r="C197" s="12">
        <f t="shared" si="14"/>
        <v>581.46374889421656</v>
      </c>
      <c r="D197" s="12">
        <f t="shared" si="15"/>
        <v>78.975545180906053</v>
      </c>
      <c r="E197" s="12">
        <f t="shared" si="16"/>
        <v>502.4882037133105</v>
      </c>
      <c r="F197" s="12">
        <f t="shared" si="17"/>
        <v>20557.657177861638</v>
      </c>
      <c r="G197" s="12">
        <f t="shared" si="13"/>
        <v>55451.342822138366</v>
      </c>
    </row>
    <row r="198" spans="2:7" x14ac:dyDescent="0.25">
      <c r="B198" s="16">
        <f t="shared" si="18"/>
        <v>143</v>
      </c>
      <c r="C198" s="12">
        <f t="shared" si="14"/>
        <v>581.46374889421656</v>
      </c>
      <c r="D198" s="12">
        <f t="shared" si="15"/>
        <v>77.091214416981146</v>
      </c>
      <c r="E198" s="12">
        <f t="shared" si="16"/>
        <v>504.37253447723543</v>
      </c>
      <c r="F198" s="12">
        <f t="shared" si="17"/>
        <v>20053.284643384402</v>
      </c>
      <c r="G198" s="12">
        <f t="shared" si="13"/>
        <v>55955.715356615598</v>
      </c>
    </row>
    <row r="199" spans="2:7" x14ac:dyDescent="0.25">
      <c r="B199" s="16">
        <f t="shared" si="18"/>
        <v>144</v>
      </c>
      <c r="C199" s="12">
        <f t="shared" si="14"/>
        <v>581.46374889421656</v>
      </c>
      <c r="D199" s="12">
        <f t="shared" si="15"/>
        <v>75.199817412691502</v>
      </c>
      <c r="E199" s="12">
        <f t="shared" si="16"/>
        <v>506.26393148152505</v>
      </c>
      <c r="F199" s="12">
        <f t="shared" si="17"/>
        <v>19547.020711902878</v>
      </c>
      <c r="G199" s="12">
        <f t="shared" si="13"/>
        <v>56461.979288097122</v>
      </c>
    </row>
    <row r="200" spans="2:7" x14ac:dyDescent="0.25">
      <c r="B200" s="16">
        <f t="shared" si="18"/>
        <v>145</v>
      </c>
      <c r="C200" s="12">
        <f t="shared" si="14"/>
        <v>581.46374889421656</v>
      </c>
      <c r="D200" s="12">
        <f t="shared" si="15"/>
        <v>73.301327669635796</v>
      </c>
      <c r="E200" s="12">
        <f t="shared" si="16"/>
        <v>508.16242122458078</v>
      </c>
      <c r="F200" s="12">
        <f t="shared" si="17"/>
        <v>19038.858290678298</v>
      </c>
      <c r="G200" s="12">
        <f t="shared" si="13"/>
        <v>56970.141709321702</v>
      </c>
    </row>
    <row r="201" spans="2:7" x14ac:dyDescent="0.25">
      <c r="B201" s="16">
        <f t="shared" si="18"/>
        <v>146</v>
      </c>
      <c r="C201" s="12">
        <f t="shared" si="14"/>
        <v>581.46374889421656</v>
      </c>
      <c r="D201" s="12">
        <f t="shared" si="15"/>
        <v>71.395718590043614</v>
      </c>
      <c r="E201" s="12">
        <f t="shared" si="16"/>
        <v>510.06803030417296</v>
      </c>
      <c r="F201" s="12">
        <f t="shared" si="17"/>
        <v>18528.790260374124</v>
      </c>
      <c r="G201" s="12">
        <f t="shared" si="13"/>
        <v>57480.209739625876</v>
      </c>
    </row>
    <row r="202" spans="2:7" x14ac:dyDescent="0.25">
      <c r="B202" s="16">
        <f t="shared" si="18"/>
        <v>147</v>
      </c>
      <c r="C202" s="12">
        <f t="shared" si="14"/>
        <v>581.46374889421656</v>
      </c>
      <c r="D202" s="12">
        <f t="shared" si="15"/>
        <v>69.482963476402958</v>
      </c>
      <c r="E202" s="12">
        <f t="shared" si="16"/>
        <v>511.98078541781359</v>
      </c>
      <c r="F202" s="12">
        <f t="shared" si="17"/>
        <v>18016.80947495631</v>
      </c>
      <c r="G202" s="12">
        <f t="shared" si="13"/>
        <v>57992.19052504369</v>
      </c>
    </row>
    <row r="203" spans="2:7" x14ac:dyDescent="0.25">
      <c r="B203" s="16">
        <f t="shared" si="18"/>
        <v>148</v>
      </c>
      <c r="C203" s="12">
        <f t="shared" si="14"/>
        <v>581.46374889421656</v>
      </c>
      <c r="D203" s="12">
        <f t="shared" si="15"/>
        <v>67.563035531086157</v>
      </c>
      <c r="E203" s="12">
        <f t="shared" si="16"/>
        <v>513.90071336313042</v>
      </c>
      <c r="F203" s="12">
        <f t="shared" si="17"/>
        <v>17502.908761593178</v>
      </c>
      <c r="G203" s="12">
        <f t="shared" si="13"/>
        <v>58506.091238406822</v>
      </c>
    </row>
    <row r="204" spans="2:7" x14ac:dyDescent="0.25">
      <c r="B204" s="16">
        <f t="shared" si="18"/>
        <v>149</v>
      </c>
      <c r="C204" s="12">
        <f t="shared" si="14"/>
        <v>581.46374889421656</v>
      </c>
      <c r="D204" s="12">
        <f t="shared" si="15"/>
        <v>65.635907855974423</v>
      </c>
      <c r="E204" s="12">
        <f t="shared" si="16"/>
        <v>515.82784103824213</v>
      </c>
      <c r="F204" s="12">
        <f t="shared" si="17"/>
        <v>16987.080920554938</v>
      </c>
      <c r="G204" s="12">
        <f t="shared" si="13"/>
        <v>59021.919079445062</v>
      </c>
    </row>
    <row r="205" spans="2:7" x14ac:dyDescent="0.25">
      <c r="B205" s="16">
        <f t="shared" si="18"/>
        <v>150</v>
      </c>
      <c r="C205" s="12">
        <f t="shared" si="14"/>
        <v>581.46374889421656</v>
      </c>
      <c r="D205" s="12">
        <f t="shared" si="15"/>
        <v>63.701553452081015</v>
      </c>
      <c r="E205" s="12">
        <f t="shared" si="16"/>
        <v>517.76219544213552</v>
      </c>
      <c r="F205" s="12">
        <f t="shared" si="17"/>
        <v>16469.318725112804</v>
      </c>
      <c r="G205" s="12">
        <f t="shared" si="13"/>
        <v>59539.681274887196</v>
      </c>
    </row>
    <row r="206" spans="2:7" x14ac:dyDescent="0.25">
      <c r="B206" s="16">
        <f t="shared" si="18"/>
        <v>151</v>
      </c>
      <c r="C206" s="12">
        <f t="shared" si="14"/>
        <v>581.46374889421656</v>
      </c>
      <c r="D206" s="12">
        <f t="shared" si="15"/>
        <v>61.759945219173012</v>
      </c>
      <c r="E206" s="12">
        <f t="shared" si="16"/>
        <v>519.70380367504356</v>
      </c>
      <c r="F206" s="12">
        <f t="shared" si="17"/>
        <v>15949.61492143776</v>
      </c>
      <c r="G206" s="12">
        <f t="shared" si="13"/>
        <v>60059.385078562242</v>
      </c>
    </row>
    <row r="207" spans="2:7" x14ac:dyDescent="0.25">
      <c r="B207" s="16">
        <f t="shared" si="18"/>
        <v>152</v>
      </c>
      <c r="C207" s="12">
        <f t="shared" si="14"/>
        <v>581.46374889421656</v>
      </c>
      <c r="D207" s="12">
        <f t="shared" si="15"/>
        <v>59.811055955391595</v>
      </c>
      <c r="E207" s="12">
        <f t="shared" si="16"/>
        <v>521.652692938825</v>
      </c>
      <c r="F207" s="12">
        <f t="shared" si="17"/>
        <v>15427.962228498935</v>
      </c>
      <c r="G207" s="12">
        <f t="shared" si="13"/>
        <v>60581.037771501069</v>
      </c>
    </row>
    <row r="208" spans="2:7" x14ac:dyDescent="0.25">
      <c r="B208" s="16">
        <f t="shared" si="18"/>
        <v>153</v>
      </c>
      <c r="C208" s="12">
        <f t="shared" si="14"/>
        <v>581.46374889421656</v>
      </c>
      <c r="D208" s="12">
        <f t="shared" si="15"/>
        <v>57.854858356871006</v>
      </c>
      <c r="E208" s="12">
        <f t="shared" si="16"/>
        <v>523.60889053734559</v>
      </c>
      <c r="F208" s="12">
        <f t="shared" si="17"/>
        <v>14904.353337961589</v>
      </c>
      <c r="G208" s="12">
        <f t="shared" si="13"/>
        <v>61104.646662038409</v>
      </c>
    </row>
    <row r="209" spans="2:7" x14ac:dyDescent="0.25">
      <c r="B209" s="16">
        <f t="shared" si="18"/>
        <v>154</v>
      </c>
      <c r="C209" s="12">
        <f t="shared" si="14"/>
        <v>581.46374889421656</v>
      </c>
      <c r="D209" s="12">
        <f t="shared" si="15"/>
        <v>55.89132501735596</v>
      </c>
      <c r="E209" s="12">
        <f t="shared" si="16"/>
        <v>525.57242387686063</v>
      </c>
      <c r="F209" s="12">
        <f t="shared" si="17"/>
        <v>14378.780914084729</v>
      </c>
      <c r="G209" s="12">
        <f t="shared" si="13"/>
        <v>61630.219085915269</v>
      </c>
    </row>
    <row r="210" spans="2:7" x14ac:dyDescent="0.25">
      <c r="B210" s="16">
        <f t="shared" si="18"/>
        <v>155</v>
      </c>
      <c r="C210" s="12">
        <f t="shared" si="14"/>
        <v>581.46374889421656</v>
      </c>
      <c r="D210" s="12">
        <f t="shared" si="15"/>
        <v>53.920428427817733</v>
      </c>
      <c r="E210" s="12">
        <f t="shared" si="16"/>
        <v>527.54332046639888</v>
      </c>
      <c r="F210" s="12">
        <f t="shared" si="17"/>
        <v>13851.237593618331</v>
      </c>
      <c r="G210" s="12">
        <f t="shared" si="13"/>
        <v>62157.762406381669</v>
      </c>
    </row>
    <row r="211" spans="2:7" x14ac:dyDescent="0.25">
      <c r="B211" s="16">
        <f t="shared" si="18"/>
        <v>156</v>
      </c>
      <c r="C211" s="12">
        <f t="shared" si="14"/>
        <v>581.46374889421656</v>
      </c>
      <c r="D211" s="12">
        <f t="shared" si="15"/>
        <v>51.942140976068742</v>
      </c>
      <c r="E211" s="12">
        <f t="shared" si="16"/>
        <v>529.52160791814777</v>
      </c>
      <c r="F211" s="12">
        <f t="shared" si="17"/>
        <v>13321.715985700183</v>
      </c>
      <c r="G211" s="12">
        <f t="shared" si="13"/>
        <v>62687.284014299817</v>
      </c>
    </row>
    <row r="212" spans="2:7" x14ac:dyDescent="0.25">
      <c r="B212" s="16">
        <f t="shared" si="18"/>
        <v>157</v>
      </c>
      <c r="C212" s="12">
        <f t="shared" si="14"/>
        <v>581.46374889421656</v>
      </c>
      <c r="D212" s="12">
        <f t="shared" si="15"/>
        <v>49.95643494637568</v>
      </c>
      <c r="E212" s="12">
        <f t="shared" si="16"/>
        <v>531.50731394784088</v>
      </c>
      <c r="F212" s="12">
        <f t="shared" si="17"/>
        <v>12790.208671752342</v>
      </c>
      <c r="G212" s="12">
        <f t="shared" si="13"/>
        <v>63218.791328247658</v>
      </c>
    </row>
    <row r="213" spans="2:7" x14ac:dyDescent="0.25">
      <c r="B213" s="16">
        <f t="shared" si="18"/>
        <v>158</v>
      </c>
      <c r="C213" s="12">
        <f t="shared" si="14"/>
        <v>581.46374889421656</v>
      </c>
      <c r="D213" s="12">
        <f t="shared" si="15"/>
        <v>47.963282519071278</v>
      </c>
      <c r="E213" s="12">
        <f t="shared" si="16"/>
        <v>533.50046637514527</v>
      </c>
      <c r="F213" s="12">
        <f t="shared" si="17"/>
        <v>12256.708205377196</v>
      </c>
      <c r="G213" s="12">
        <f t="shared" si="13"/>
        <v>63752.291794622804</v>
      </c>
    </row>
    <row r="214" spans="2:7" x14ac:dyDescent="0.25">
      <c r="B214" s="16">
        <f t="shared" si="18"/>
        <v>159</v>
      </c>
      <c r="C214" s="12">
        <f t="shared" si="14"/>
        <v>581.46374889421656</v>
      </c>
      <c r="D214" s="12">
        <f t="shared" si="15"/>
        <v>45.962655770164481</v>
      </c>
      <c r="E214" s="12">
        <f t="shared" si="16"/>
        <v>535.50109312405209</v>
      </c>
      <c r="F214" s="12">
        <f t="shared" si="17"/>
        <v>11721.207112253143</v>
      </c>
      <c r="G214" s="12">
        <f t="shared" si="13"/>
        <v>64287.792887746858</v>
      </c>
    </row>
    <row r="215" spans="2:7" x14ac:dyDescent="0.25">
      <c r="B215" s="16">
        <f t="shared" si="18"/>
        <v>160</v>
      </c>
      <c r="C215" s="12">
        <f t="shared" si="14"/>
        <v>581.46374889421656</v>
      </c>
      <c r="D215" s="12">
        <f t="shared" si="15"/>
        <v>43.954526670949285</v>
      </c>
      <c r="E215" s="12">
        <f t="shared" si="16"/>
        <v>537.50922222326733</v>
      </c>
      <c r="F215" s="12">
        <f t="shared" si="17"/>
        <v>11183.697890029876</v>
      </c>
      <c r="G215" s="12">
        <f t="shared" si="13"/>
        <v>64825.302109970122</v>
      </c>
    </row>
    <row r="216" spans="2:7" x14ac:dyDescent="0.25">
      <c r="B216" s="16">
        <f t="shared" si="18"/>
        <v>161</v>
      </c>
      <c r="C216" s="12">
        <f t="shared" si="14"/>
        <v>581.46374889421656</v>
      </c>
      <c r="D216" s="12">
        <f t="shared" si="15"/>
        <v>41.938867087612032</v>
      </c>
      <c r="E216" s="12">
        <f t="shared" si="16"/>
        <v>539.52488180660453</v>
      </c>
      <c r="F216" s="12">
        <f t="shared" si="17"/>
        <v>10644.173008223272</v>
      </c>
      <c r="G216" s="12">
        <f t="shared" si="13"/>
        <v>65364.826991776732</v>
      </c>
    </row>
    <row r="217" spans="2:7" x14ac:dyDescent="0.25">
      <c r="B217" s="16">
        <f t="shared" si="18"/>
        <v>162</v>
      </c>
      <c r="C217" s="12">
        <f t="shared" si="14"/>
        <v>581.46374889421656</v>
      </c>
      <c r="D217" s="12">
        <f t="shared" si="15"/>
        <v>39.915648780837266</v>
      </c>
      <c r="E217" s="12">
        <f t="shared" si="16"/>
        <v>541.54810011337929</v>
      </c>
      <c r="F217" s="12">
        <f t="shared" si="17"/>
        <v>10102.624908109892</v>
      </c>
      <c r="G217" s="12">
        <f t="shared" si="13"/>
        <v>65906.375091890106</v>
      </c>
    </row>
    <row r="218" spans="2:7" x14ac:dyDescent="0.25">
      <c r="B218" s="16">
        <f t="shared" si="18"/>
        <v>163</v>
      </c>
      <c r="C218" s="12">
        <f t="shared" si="14"/>
        <v>581.46374889421656</v>
      </c>
      <c r="D218" s="12">
        <f t="shared" si="15"/>
        <v>37.884843405412091</v>
      </c>
      <c r="E218" s="12">
        <f t="shared" si="16"/>
        <v>543.57890548880448</v>
      </c>
      <c r="F218" s="12">
        <f t="shared" si="17"/>
        <v>9559.0460026210876</v>
      </c>
      <c r="G218" s="12">
        <f t="shared" si="13"/>
        <v>66449.953997378907</v>
      </c>
    </row>
    <row r="219" spans="2:7" x14ac:dyDescent="0.25">
      <c r="B219" s="16">
        <f t="shared" si="18"/>
        <v>164</v>
      </c>
      <c r="C219" s="12">
        <f t="shared" si="14"/>
        <v>581.46374889421656</v>
      </c>
      <c r="D219" s="12">
        <f t="shared" si="15"/>
        <v>35.846422509829075</v>
      </c>
      <c r="E219" s="12">
        <f t="shared" si="16"/>
        <v>545.61732638438752</v>
      </c>
      <c r="F219" s="12">
        <f t="shared" si="17"/>
        <v>9013.428676236701</v>
      </c>
      <c r="G219" s="12">
        <f t="shared" si="13"/>
        <v>66995.571323763303</v>
      </c>
    </row>
    <row r="220" spans="2:7" x14ac:dyDescent="0.25">
      <c r="B220" s="16">
        <f t="shared" si="18"/>
        <v>165</v>
      </c>
      <c r="C220" s="12">
        <f t="shared" si="14"/>
        <v>581.46374889421656</v>
      </c>
      <c r="D220" s="12">
        <f t="shared" si="15"/>
        <v>33.800357535887628</v>
      </c>
      <c r="E220" s="12">
        <f t="shared" si="16"/>
        <v>547.66339135832891</v>
      </c>
      <c r="F220" s="12">
        <f t="shared" si="17"/>
        <v>8465.7652848783728</v>
      </c>
      <c r="G220" s="12">
        <f t="shared" si="13"/>
        <v>67543.234715121624</v>
      </c>
    </row>
    <row r="221" spans="2:7" x14ac:dyDescent="0.25">
      <c r="B221" s="16">
        <f t="shared" si="18"/>
        <v>166</v>
      </c>
      <c r="C221" s="12">
        <f t="shared" si="14"/>
        <v>581.46374889421656</v>
      </c>
      <c r="D221" s="12">
        <f t="shared" si="15"/>
        <v>31.746619818293897</v>
      </c>
      <c r="E221" s="12">
        <f t="shared" si="16"/>
        <v>549.71712907592268</v>
      </c>
      <c r="F221" s="12">
        <f t="shared" si="17"/>
        <v>7916.0481558024503</v>
      </c>
      <c r="G221" s="12">
        <f t="shared" si="13"/>
        <v>68092.951844197552</v>
      </c>
    </row>
    <row r="222" spans="2:7" x14ac:dyDescent="0.25">
      <c r="B222" s="16">
        <f t="shared" si="18"/>
        <v>167</v>
      </c>
      <c r="C222" s="12">
        <f t="shared" si="14"/>
        <v>581.46374889421656</v>
      </c>
      <c r="D222" s="12">
        <f t="shared" si="15"/>
        <v>29.685180584259186</v>
      </c>
      <c r="E222" s="12">
        <f t="shared" si="16"/>
        <v>551.77856830995734</v>
      </c>
      <c r="F222" s="12">
        <f t="shared" si="17"/>
        <v>7364.269587492493</v>
      </c>
      <c r="G222" s="12">
        <f t="shared" si="13"/>
        <v>68644.730412507502</v>
      </c>
    </row>
    <row r="223" spans="2:7" x14ac:dyDescent="0.25">
      <c r="B223" s="16">
        <f t="shared" si="18"/>
        <v>168</v>
      </c>
      <c r="C223" s="12">
        <f t="shared" si="14"/>
        <v>581.46374889421656</v>
      </c>
      <c r="D223" s="12">
        <f t="shared" si="15"/>
        <v>27.616010953096847</v>
      </c>
      <c r="E223" s="12">
        <f t="shared" si="16"/>
        <v>553.8477379411197</v>
      </c>
      <c r="F223" s="12">
        <f t="shared" si="17"/>
        <v>6810.4218495513733</v>
      </c>
      <c r="G223" s="12">
        <f t="shared" si="13"/>
        <v>69198.578150448622</v>
      </c>
    </row>
    <row r="224" spans="2:7" x14ac:dyDescent="0.25">
      <c r="B224" s="16">
        <f t="shared" si="18"/>
        <v>169</v>
      </c>
      <c r="C224" s="12">
        <f t="shared" si="14"/>
        <v>581.46374889421656</v>
      </c>
      <c r="D224" s="12">
        <f t="shared" si="15"/>
        <v>25.539081935817649</v>
      </c>
      <c r="E224" s="12">
        <f t="shared" si="16"/>
        <v>555.92466695839892</v>
      </c>
      <c r="F224" s="12">
        <f t="shared" si="17"/>
        <v>6254.4971825929742</v>
      </c>
      <c r="G224" s="12">
        <f t="shared" si="13"/>
        <v>69754.502817407032</v>
      </c>
    </row>
    <row r="225" spans="2:7" x14ac:dyDescent="0.25">
      <c r="B225" s="16">
        <f t="shared" si="18"/>
        <v>170</v>
      </c>
      <c r="C225" s="12">
        <f t="shared" si="14"/>
        <v>581.46374889421656</v>
      </c>
      <c r="D225" s="12">
        <f t="shared" si="15"/>
        <v>23.454364434723654</v>
      </c>
      <c r="E225" s="12">
        <f t="shared" si="16"/>
        <v>558.00938445949294</v>
      </c>
      <c r="F225" s="12">
        <f t="shared" si="17"/>
        <v>5696.4877981334812</v>
      </c>
      <c r="G225" s="12">
        <f t="shared" si="13"/>
        <v>70312.512201866513</v>
      </c>
    </row>
    <row r="226" spans="2:7" x14ac:dyDescent="0.25">
      <c r="B226" s="16">
        <f t="shared" si="18"/>
        <v>171</v>
      </c>
      <c r="C226" s="12">
        <f t="shared" si="14"/>
        <v>581.46374889421656</v>
      </c>
      <c r="D226" s="12">
        <f t="shared" si="15"/>
        <v>21.361829243000553</v>
      </c>
      <c r="E226" s="12">
        <f t="shared" si="16"/>
        <v>560.10191965121601</v>
      </c>
      <c r="F226" s="12">
        <f t="shared" si="17"/>
        <v>5136.3858784822651</v>
      </c>
      <c r="G226" s="12">
        <f t="shared" si="13"/>
        <v>70872.614121517734</v>
      </c>
    </row>
    <row r="227" spans="2:7" x14ac:dyDescent="0.25">
      <c r="B227" s="16">
        <f t="shared" si="18"/>
        <v>172</v>
      </c>
      <c r="C227" s="12">
        <f t="shared" si="14"/>
        <v>581.46374889421656</v>
      </c>
      <c r="D227" s="12">
        <f t="shared" si="15"/>
        <v>19.261447044308493</v>
      </c>
      <c r="E227" s="12">
        <f t="shared" si="16"/>
        <v>562.20230184990805</v>
      </c>
      <c r="F227" s="12">
        <f t="shared" si="17"/>
        <v>4574.1835766323566</v>
      </c>
      <c r="G227" s="12">
        <f t="shared" si="13"/>
        <v>71434.816423367651</v>
      </c>
    </row>
    <row r="228" spans="2:7" x14ac:dyDescent="0.25">
      <c r="B228" s="16">
        <f t="shared" si="18"/>
        <v>173</v>
      </c>
      <c r="C228" s="12">
        <f t="shared" si="14"/>
        <v>581.46374889421656</v>
      </c>
      <c r="D228" s="12">
        <f t="shared" si="15"/>
        <v>17.153188412371335</v>
      </c>
      <c r="E228" s="12">
        <f t="shared" si="16"/>
        <v>564.31056048184519</v>
      </c>
      <c r="F228" s="12">
        <f t="shared" si="17"/>
        <v>4009.8730161505114</v>
      </c>
      <c r="G228" s="12">
        <f t="shared" si="13"/>
        <v>71999.126983849492</v>
      </c>
    </row>
    <row r="229" spans="2:7" x14ac:dyDescent="0.25">
      <c r="B229" s="16">
        <f t="shared" si="18"/>
        <v>174</v>
      </c>
      <c r="C229" s="12">
        <f t="shared" si="14"/>
        <v>581.46374889421656</v>
      </c>
      <c r="D229" s="12">
        <f t="shared" si="15"/>
        <v>15.037023810564419</v>
      </c>
      <c r="E229" s="12">
        <f t="shared" si="16"/>
        <v>566.42672508365217</v>
      </c>
      <c r="F229" s="12">
        <f t="shared" si="17"/>
        <v>3443.446291066859</v>
      </c>
      <c r="G229" s="12">
        <f t="shared" si="13"/>
        <v>72565.553708933148</v>
      </c>
    </row>
    <row r="230" spans="2:7" x14ac:dyDescent="0.25">
      <c r="B230" s="16">
        <f t="shared" si="18"/>
        <v>175</v>
      </c>
      <c r="C230" s="12">
        <f t="shared" si="14"/>
        <v>581.46374889421656</v>
      </c>
      <c r="D230" s="12">
        <f t="shared" si="15"/>
        <v>12.912923591500721</v>
      </c>
      <c r="E230" s="12">
        <f t="shared" si="16"/>
        <v>568.55082530271579</v>
      </c>
      <c r="F230" s="12">
        <f t="shared" si="17"/>
        <v>2874.8954657641434</v>
      </c>
      <c r="G230" s="12">
        <f t="shared" si="13"/>
        <v>73134.104534235856</v>
      </c>
    </row>
    <row r="231" spans="2:7" x14ac:dyDescent="0.25">
      <c r="B231" s="16">
        <f t="shared" si="18"/>
        <v>176</v>
      </c>
      <c r="C231" s="12">
        <f t="shared" si="14"/>
        <v>581.46374889421656</v>
      </c>
      <c r="D231" s="12">
        <f t="shared" si="15"/>
        <v>10.780857996615538</v>
      </c>
      <c r="E231" s="12">
        <f t="shared" si="16"/>
        <v>570.68289089760106</v>
      </c>
      <c r="F231" s="12">
        <f t="shared" si="17"/>
        <v>2304.2125748665421</v>
      </c>
      <c r="G231" s="12">
        <f t="shared" si="13"/>
        <v>73704.787425133458</v>
      </c>
    </row>
    <row r="232" spans="2:7" x14ac:dyDescent="0.25">
      <c r="B232" s="16">
        <f t="shared" si="18"/>
        <v>177</v>
      </c>
      <c r="C232" s="12">
        <f t="shared" si="14"/>
        <v>581.46374889421656</v>
      </c>
      <c r="D232" s="12">
        <f t="shared" si="15"/>
        <v>8.6407971557495333</v>
      </c>
      <c r="E232" s="12">
        <f t="shared" si="16"/>
        <v>572.82295173846705</v>
      </c>
      <c r="F232" s="12">
        <f t="shared" si="17"/>
        <v>1731.3896231280751</v>
      </c>
      <c r="G232" s="12">
        <f t="shared" si="13"/>
        <v>74277.610376871919</v>
      </c>
    </row>
    <row r="233" spans="2:7" x14ac:dyDescent="0.25">
      <c r="B233" s="16">
        <f t="shared" si="18"/>
        <v>178</v>
      </c>
      <c r="C233" s="12">
        <f t="shared" si="14"/>
        <v>581.46374889421656</v>
      </c>
      <c r="D233" s="12">
        <f t="shared" si="15"/>
        <v>6.4927110867302815</v>
      </c>
      <c r="E233" s="12">
        <f t="shared" si="16"/>
        <v>574.97103780748625</v>
      </c>
      <c r="F233" s="12">
        <f t="shared" si="17"/>
        <v>1156.4185853205888</v>
      </c>
      <c r="G233" s="12">
        <f t="shared" si="13"/>
        <v>74852.581414679415</v>
      </c>
    </row>
    <row r="234" spans="2:7" x14ac:dyDescent="0.25">
      <c r="B234" s="16">
        <f t="shared" si="18"/>
        <v>179</v>
      </c>
      <c r="C234" s="12">
        <f t="shared" si="14"/>
        <v>581.46374889421656</v>
      </c>
      <c r="D234" s="12">
        <f t="shared" si="15"/>
        <v>4.3365696949522077</v>
      </c>
      <c r="E234" s="12">
        <f t="shared" si="16"/>
        <v>577.12717919926433</v>
      </c>
      <c r="F234" s="12">
        <f t="shared" si="17"/>
        <v>579.29140612132448</v>
      </c>
      <c r="G234" s="12">
        <f t="shared" si="13"/>
        <v>75429.708593878677</v>
      </c>
    </row>
    <row r="235" spans="2:7" x14ac:dyDescent="0.25">
      <c r="B235" s="16">
        <f t="shared" si="18"/>
        <v>180</v>
      </c>
      <c r="C235" s="12">
        <f t="shared" si="14"/>
        <v>581.46374889421656</v>
      </c>
      <c r="D235" s="12">
        <f t="shared" si="15"/>
        <v>2.1723427729549667</v>
      </c>
      <c r="E235" s="12">
        <f t="shared" si="16"/>
        <v>579.29140612126162</v>
      </c>
      <c r="F235" s="12">
        <f t="shared" si="17"/>
        <v>6.2868821260053664E-11</v>
      </c>
      <c r="G235" s="12">
        <f t="shared" si="13"/>
        <v>76008.999999999942</v>
      </c>
    </row>
    <row r="236" spans="2:7" x14ac:dyDescent="0.25">
      <c r="B236" s="16">
        <f t="shared" si="18"/>
        <v>181</v>
      </c>
      <c r="C236" s="12">
        <f t="shared" si="14"/>
        <v>0</v>
      </c>
      <c r="D236" s="12">
        <f t="shared" si="15"/>
        <v>2.3575807972520124E-13</v>
      </c>
      <c r="E236" s="12">
        <f t="shared" si="16"/>
        <v>-2.3575807972520124E-13</v>
      </c>
      <c r="F236" s="12">
        <f t="shared" si="17"/>
        <v>6.3104579339778868E-11</v>
      </c>
      <c r="G236" s="12">
        <f t="shared" si="13"/>
        <v>76008.999999999942</v>
      </c>
    </row>
    <row r="237" spans="2:7" x14ac:dyDescent="0.25">
      <c r="B237" s="16">
        <f t="shared" si="18"/>
        <v>182</v>
      </c>
      <c r="C237" s="12">
        <f t="shared" si="14"/>
        <v>0</v>
      </c>
      <c r="D237" s="12">
        <f t="shared" si="15"/>
        <v>2.3664217252417076E-13</v>
      </c>
      <c r="E237" s="12">
        <f t="shared" si="16"/>
        <v>-2.3664217252417076E-13</v>
      </c>
      <c r="F237" s="12">
        <f t="shared" si="17"/>
        <v>6.334122151230304E-11</v>
      </c>
      <c r="G237" s="12">
        <f t="shared" si="13"/>
        <v>76008.999999999942</v>
      </c>
    </row>
    <row r="238" spans="2:7" x14ac:dyDescent="0.25">
      <c r="B238" s="16">
        <f t="shared" si="18"/>
        <v>183</v>
      </c>
      <c r="C238" s="12">
        <f t="shared" si="14"/>
        <v>0</v>
      </c>
      <c r="D238" s="12">
        <f t="shared" si="15"/>
        <v>2.375295806711364E-13</v>
      </c>
      <c r="E238" s="12">
        <f t="shared" si="16"/>
        <v>-2.375295806711364E-13</v>
      </c>
      <c r="F238" s="12">
        <f t="shared" si="17"/>
        <v>6.3578751092974181E-11</v>
      </c>
      <c r="G238" s="12">
        <f t="shared" si="13"/>
        <v>76008.999999999942</v>
      </c>
    </row>
    <row r="239" spans="2:7" x14ac:dyDescent="0.25">
      <c r="B239" s="16">
        <f t="shared" si="18"/>
        <v>184</v>
      </c>
      <c r="C239" s="12">
        <f t="shared" si="14"/>
        <v>0</v>
      </c>
      <c r="D239" s="12">
        <f t="shared" si="15"/>
        <v>2.3842031659865316E-13</v>
      </c>
      <c r="E239" s="12">
        <f t="shared" si="16"/>
        <v>-2.3842031659865316E-13</v>
      </c>
      <c r="F239" s="12">
        <f t="shared" si="17"/>
        <v>6.381717140957284E-11</v>
      </c>
      <c r="G239" s="12">
        <f t="shared" si="13"/>
        <v>76008.999999999942</v>
      </c>
    </row>
    <row r="240" spans="2:7" x14ac:dyDescent="0.25">
      <c r="B240" s="16">
        <f t="shared" si="18"/>
        <v>185</v>
      </c>
      <c r="C240" s="12">
        <f t="shared" si="14"/>
        <v>0</v>
      </c>
      <c r="D240" s="12">
        <f t="shared" si="15"/>
        <v>2.3931439278589815E-13</v>
      </c>
      <c r="E240" s="12">
        <f t="shared" si="16"/>
        <v>-2.3931439278589815E-13</v>
      </c>
      <c r="F240" s="12">
        <f t="shared" si="17"/>
        <v>6.4056485802358735E-11</v>
      </c>
      <c r="G240" s="12">
        <f t="shared" si="13"/>
        <v>76008.999999999942</v>
      </c>
    </row>
    <row r="241" spans="2:7" x14ac:dyDescent="0.25">
      <c r="B241" s="16">
        <f t="shared" si="18"/>
        <v>186</v>
      </c>
      <c r="C241" s="12">
        <f t="shared" si="14"/>
        <v>0</v>
      </c>
      <c r="D241" s="12">
        <f t="shared" si="15"/>
        <v>2.4021182175884528E-13</v>
      </c>
      <c r="E241" s="12">
        <f t="shared" si="16"/>
        <v>-2.4021182175884528E-13</v>
      </c>
      <c r="F241" s="12">
        <f t="shared" si="17"/>
        <v>6.4296697624117582E-11</v>
      </c>
      <c r="G241" s="12">
        <f t="shared" si="13"/>
        <v>76008.999999999942</v>
      </c>
    </row>
    <row r="242" spans="2:7" x14ac:dyDescent="0.25">
      <c r="B242" s="16">
        <f t="shared" si="18"/>
        <v>187</v>
      </c>
      <c r="C242" s="12">
        <f t="shared" si="14"/>
        <v>0</v>
      </c>
      <c r="D242" s="12">
        <f t="shared" si="15"/>
        <v>2.4111261609044092E-13</v>
      </c>
      <c r="E242" s="12">
        <f t="shared" si="16"/>
        <v>-2.4111261609044092E-13</v>
      </c>
      <c r="F242" s="12">
        <f t="shared" si="17"/>
        <v>6.4537810240208022E-11</v>
      </c>
      <c r="G242" s="12">
        <f t="shared" si="13"/>
        <v>76008.999999999942</v>
      </c>
    </row>
    <row r="243" spans="2:7" x14ac:dyDescent="0.25">
      <c r="B243" s="16">
        <f t="shared" si="18"/>
        <v>188</v>
      </c>
      <c r="C243" s="12">
        <f t="shared" si="14"/>
        <v>0</v>
      </c>
      <c r="D243" s="12">
        <f t="shared" si="15"/>
        <v>2.4201678840078007E-13</v>
      </c>
      <c r="E243" s="12">
        <f t="shared" si="16"/>
        <v>-2.4201678840078007E-13</v>
      </c>
      <c r="F243" s="12">
        <f t="shared" si="17"/>
        <v>6.4779827028608796E-11</v>
      </c>
      <c r="G243" s="12">
        <f t="shared" si="13"/>
        <v>76008.999999999942</v>
      </c>
    </row>
    <row r="244" spans="2:7" x14ac:dyDescent="0.25">
      <c r="B244" s="16">
        <f t="shared" si="18"/>
        <v>189</v>
      </c>
      <c r="C244" s="12">
        <f t="shared" si="14"/>
        <v>0</v>
      </c>
      <c r="D244" s="12">
        <f t="shared" si="15"/>
        <v>2.42924351357283E-13</v>
      </c>
      <c r="E244" s="12">
        <f t="shared" si="16"/>
        <v>-2.42924351357283E-13</v>
      </c>
      <c r="F244" s="12">
        <f t="shared" si="17"/>
        <v>6.5022751379966077E-11</v>
      </c>
      <c r="G244" s="12">
        <f t="shared" si="13"/>
        <v>76008.999999999942</v>
      </c>
    </row>
    <row r="245" spans="2:7" x14ac:dyDescent="0.25">
      <c r="B245" s="16">
        <f t="shared" si="18"/>
        <v>190</v>
      </c>
      <c r="C245" s="12">
        <f t="shared" si="14"/>
        <v>0</v>
      </c>
      <c r="D245" s="12">
        <f t="shared" si="15"/>
        <v>2.4383531767487278E-13</v>
      </c>
      <c r="E245" s="12">
        <f t="shared" si="16"/>
        <v>-2.4383531767487278E-13</v>
      </c>
      <c r="F245" s="12">
        <f t="shared" si="17"/>
        <v>6.5266586697640954E-11</v>
      </c>
      <c r="G245" s="12">
        <f t="shared" si="13"/>
        <v>76008.999999999942</v>
      </c>
    </row>
    <row r="246" spans="2:7" x14ac:dyDescent="0.25">
      <c r="B246" s="16">
        <f t="shared" si="18"/>
        <v>191</v>
      </c>
      <c r="C246" s="12">
        <f t="shared" si="14"/>
        <v>0</v>
      </c>
      <c r="D246" s="12">
        <f t="shared" si="15"/>
        <v>2.4474970011615357E-13</v>
      </c>
      <c r="E246" s="12">
        <f t="shared" si="16"/>
        <v>-2.4474970011615357E-13</v>
      </c>
      <c r="F246" s="12">
        <f t="shared" si="17"/>
        <v>6.551133639775711E-11</v>
      </c>
      <c r="G246" s="12">
        <f t="shared" si="13"/>
        <v>76008.999999999927</v>
      </c>
    </row>
    <row r="247" spans="2:7" x14ac:dyDescent="0.25">
      <c r="B247" s="16">
        <f t="shared" si="18"/>
        <v>192</v>
      </c>
      <c r="C247" s="12">
        <f t="shared" si="14"/>
        <v>0</v>
      </c>
      <c r="D247" s="12">
        <f t="shared" si="15"/>
        <v>2.4566751149158916E-13</v>
      </c>
      <c r="E247" s="12">
        <f t="shared" si="16"/>
        <v>-2.4566751149158916E-13</v>
      </c>
      <c r="F247" s="12">
        <f t="shared" si="17"/>
        <v>6.57570039092487E-11</v>
      </c>
      <c r="G247" s="12">
        <f t="shared" si="13"/>
        <v>76008.999999999927</v>
      </c>
    </row>
    <row r="248" spans="2:7" x14ac:dyDescent="0.25">
      <c r="B248" s="16">
        <f t="shared" si="18"/>
        <v>193</v>
      </c>
      <c r="C248" s="12">
        <f t="shared" si="14"/>
        <v>0</v>
      </c>
      <c r="D248" s="12">
        <f t="shared" si="15"/>
        <v>2.465887646596826E-13</v>
      </c>
      <c r="E248" s="12">
        <f t="shared" si="16"/>
        <v>-2.465887646596826E-13</v>
      </c>
      <c r="F248" s="12">
        <f t="shared" si="17"/>
        <v>6.6003592673908385E-11</v>
      </c>
      <c r="G248" s="12">
        <f t="shared" ref="G248:G311" si="19">+$E$9-F248</f>
        <v>76008.999999999927</v>
      </c>
    </row>
    <row r="249" spans="2:7" x14ac:dyDescent="0.25">
      <c r="B249" s="16">
        <f t="shared" si="18"/>
        <v>194</v>
      </c>
      <c r="C249" s="12">
        <f t="shared" ref="C249:C312" si="20">IF(F248&lt;0.01,0,$E$12)</f>
        <v>0</v>
      </c>
      <c r="D249" s="12">
        <f t="shared" ref="D249:D312" si="21">IF(F248&lt;0,0,(F248*$E$11/12))</f>
        <v>2.4751347252715644E-13</v>
      </c>
      <c r="E249" s="12">
        <f t="shared" ref="E249:E312" si="22">C249-D249</f>
        <v>-2.4751347252715644E-13</v>
      </c>
      <c r="F249" s="12">
        <f t="shared" ref="F249:F312" si="23">F248-E249</f>
        <v>6.6251106146435547E-11</v>
      </c>
      <c r="G249" s="12">
        <f t="shared" si="19"/>
        <v>76008.999999999927</v>
      </c>
    </row>
    <row r="250" spans="2:7" x14ac:dyDescent="0.25">
      <c r="B250" s="16">
        <f t="shared" ref="B250:B313" si="24">+B249+1</f>
        <v>195</v>
      </c>
      <c r="C250" s="12">
        <f t="shared" si="20"/>
        <v>0</v>
      </c>
      <c r="D250" s="12">
        <f t="shared" si="21"/>
        <v>2.4844164804913329E-13</v>
      </c>
      <c r="E250" s="12">
        <f t="shared" si="22"/>
        <v>-2.4844164804913329E-13</v>
      </c>
      <c r="F250" s="12">
        <f t="shared" si="23"/>
        <v>6.6499547794484677E-11</v>
      </c>
      <c r="G250" s="12">
        <f t="shared" si="19"/>
        <v>76008.999999999927</v>
      </c>
    </row>
    <row r="251" spans="2:7" x14ac:dyDescent="0.25">
      <c r="B251" s="16">
        <f t="shared" si="24"/>
        <v>196</v>
      </c>
      <c r="C251" s="12">
        <f t="shared" si="20"/>
        <v>0</v>
      </c>
      <c r="D251" s="12">
        <f t="shared" si="21"/>
        <v>2.4937330422931754E-13</v>
      </c>
      <c r="E251" s="12">
        <f t="shared" si="22"/>
        <v>-2.4937330422931754E-13</v>
      </c>
      <c r="F251" s="12">
        <f t="shared" si="23"/>
        <v>6.6748921098713996E-11</v>
      </c>
      <c r="G251" s="12">
        <f t="shared" si="19"/>
        <v>76008.999999999927</v>
      </c>
    </row>
    <row r="252" spans="2:7" x14ac:dyDescent="0.25">
      <c r="B252" s="16">
        <f t="shared" si="24"/>
        <v>197</v>
      </c>
      <c r="C252" s="12">
        <f t="shared" si="20"/>
        <v>0</v>
      </c>
      <c r="D252" s="12">
        <f t="shared" si="21"/>
        <v>2.5030845412017748E-13</v>
      </c>
      <c r="E252" s="12">
        <f t="shared" si="22"/>
        <v>-2.5030845412017748E-13</v>
      </c>
      <c r="F252" s="12">
        <f t="shared" si="23"/>
        <v>6.699922955283417E-11</v>
      </c>
      <c r="G252" s="12">
        <f t="shared" si="19"/>
        <v>76008.999999999927</v>
      </c>
    </row>
    <row r="253" spans="2:7" x14ac:dyDescent="0.25">
      <c r="B253" s="16">
        <f t="shared" si="24"/>
        <v>198</v>
      </c>
      <c r="C253" s="12">
        <f t="shared" si="20"/>
        <v>0</v>
      </c>
      <c r="D253" s="12">
        <f t="shared" si="21"/>
        <v>2.5124711082312816E-13</v>
      </c>
      <c r="E253" s="12">
        <f t="shared" si="22"/>
        <v>-2.5124711082312816E-13</v>
      </c>
      <c r="F253" s="12">
        <f t="shared" si="23"/>
        <v>6.7250476663657297E-11</v>
      </c>
      <c r="G253" s="12">
        <f t="shared" si="19"/>
        <v>76008.999999999927</v>
      </c>
    </row>
    <row r="254" spans="2:7" x14ac:dyDescent="0.25">
      <c r="B254" s="16">
        <f t="shared" si="24"/>
        <v>199</v>
      </c>
      <c r="C254" s="12">
        <f t="shared" si="20"/>
        <v>0</v>
      </c>
      <c r="D254" s="12">
        <f t="shared" si="21"/>
        <v>2.5218928748871482E-13</v>
      </c>
      <c r="E254" s="12">
        <f t="shared" si="22"/>
        <v>-2.5218928748871482E-13</v>
      </c>
      <c r="F254" s="12">
        <f t="shared" si="23"/>
        <v>6.7502665951146016E-11</v>
      </c>
      <c r="G254" s="12">
        <f t="shared" si="19"/>
        <v>76008.999999999927</v>
      </c>
    </row>
    <row r="255" spans="2:7" x14ac:dyDescent="0.25">
      <c r="B255" s="16">
        <f t="shared" si="24"/>
        <v>200</v>
      </c>
      <c r="C255" s="12">
        <f t="shared" si="20"/>
        <v>0</v>
      </c>
      <c r="D255" s="12">
        <f t="shared" si="21"/>
        <v>2.5313499731679756E-13</v>
      </c>
      <c r="E255" s="12">
        <f t="shared" si="22"/>
        <v>-2.5313499731679756E-13</v>
      </c>
      <c r="F255" s="12">
        <f t="shared" si="23"/>
        <v>6.7755800948462816E-11</v>
      </c>
      <c r="G255" s="12">
        <f t="shared" si="19"/>
        <v>76008.999999999927</v>
      </c>
    </row>
    <row r="256" spans="2:7" x14ac:dyDescent="0.25">
      <c r="B256" s="16">
        <f t="shared" si="24"/>
        <v>201</v>
      </c>
      <c r="C256" s="12">
        <f t="shared" si="20"/>
        <v>0</v>
      </c>
      <c r="D256" s="12">
        <f t="shared" si="21"/>
        <v>2.5408425355673552E-13</v>
      </c>
      <c r="E256" s="12">
        <f t="shared" si="22"/>
        <v>-2.5408425355673552E-13</v>
      </c>
      <c r="F256" s="12">
        <f t="shared" si="23"/>
        <v>6.8009885202019553E-11</v>
      </c>
      <c r="G256" s="12">
        <f t="shared" si="19"/>
        <v>76008.999999999927</v>
      </c>
    </row>
    <row r="257" spans="2:7" x14ac:dyDescent="0.25">
      <c r="B257" s="16">
        <f t="shared" si="24"/>
        <v>202</v>
      </c>
      <c r="C257" s="12">
        <f t="shared" si="20"/>
        <v>0</v>
      </c>
      <c r="D257" s="12">
        <f t="shared" si="21"/>
        <v>2.5503706950757331E-13</v>
      </c>
      <c r="E257" s="12">
        <f t="shared" si="22"/>
        <v>-2.5503706950757331E-13</v>
      </c>
      <c r="F257" s="12">
        <f t="shared" si="23"/>
        <v>6.8264922271527131E-11</v>
      </c>
      <c r="G257" s="12">
        <f t="shared" si="19"/>
        <v>76008.999999999927</v>
      </c>
    </row>
    <row r="258" spans="2:7" x14ac:dyDescent="0.25">
      <c r="B258" s="16">
        <f t="shared" si="24"/>
        <v>203</v>
      </c>
      <c r="C258" s="12">
        <f t="shared" si="20"/>
        <v>0</v>
      </c>
      <c r="D258" s="12">
        <f t="shared" si="21"/>
        <v>2.5599345851822671E-13</v>
      </c>
      <c r="E258" s="12">
        <f t="shared" si="22"/>
        <v>-2.5599345851822671E-13</v>
      </c>
      <c r="F258" s="12">
        <f t="shared" si="23"/>
        <v>6.8520915730045353E-11</v>
      </c>
      <c r="G258" s="12">
        <f t="shared" si="19"/>
        <v>76008.999999999927</v>
      </c>
    </row>
    <row r="259" spans="2:7" x14ac:dyDescent="0.25">
      <c r="B259" s="16">
        <f t="shared" si="24"/>
        <v>204</v>
      </c>
      <c r="C259" s="12">
        <f t="shared" si="20"/>
        <v>0</v>
      </c>
      <c r="D259" s="12">
        <f t="shared" si="21"/>
        <v>2.569534339876701E-13</v>
      </c>
      <c r="E259" s="12">
        <f t="shared" si="22"/>
        <v>-2.569534339876701E-13</v>
      </c>
      <c r="F259" s="12">
        <f t="shared" si="23"/>
        <v>6.8777869164033029E-11</v>
      </c>
      <c r="G259" s="12">
        <f t="shared" si="19"/>
        <v>76008.999999999927</v>
      </c>
    </row>
    <row r="260" spans="2:7" x14ac:dyDescent="0.25">
      <c r="B260" s="16">
        <f t="shared" si="24"/>
        <v>205</v>
      </c>
      <c r="C260" s="12">
        <f t="shared" si="20"/>
        <v>0</v>
      </c>
      <c r="D260" s="12">
        <f t="shared" si="21"/>
        <v>2.5791700936512383E-13</v>
      </c>
      <c r="E260" s="12">
        <f t="shared" si="22"/>
        <v>-2.5791700936512383E-13</v>
      </c>
      <c r="F260" s="12">
        <f t="shared" si="23"/>
        <v>6.9035786173398148E-11</v>
      </c>
      <c r="G260" s="12">
        <f t="shared" si="19"/>
        <v>76008.999999999927</v>
      </c>
    </row>
    <row r="261" spans="2:7" x14ac:dyDescent="0.25">
      <c r="B261" s="16">
        <f t="shared" si="24"/>
        <v>206</v>
      </c>
      <c r="C261" s="12">
        <f t="shared" si="20"/>
        <v>0</v>
      </c>
      <c r="D261" s="12">
        <f t="shared" si="21"/>
        <v>2.5888419815024306E-13</v>
      </c>
      <c r="E261" s="12">
        <f t="shared" si="22"/>
        <v>-2.5888419815024306E-13</v>
      </c>
      <c r="F261" s="12">
        <f t="shared" si="23"/>
        <v>6.9294670371548394E-11</v>
      </c>
      <c r="G261" s="12">
        <f t="shared" si="19"/>
        <v>76008.999999999927</v>
      </c>
    </row>
    <row r="262" spans="2:7" x14ac:dyDescent="0.25">
      <c r="B262" s="16">
        <f t="shared" si="24"/>
        <v>207</v>
      </c>
      <c r="C262" s="12">
        <f t="shared" si="20"/>
        <v>0</v>
      </c>
      <c r="D262" s="12">
        <f t="shared" si="21"/>
        <v>2.5985501389330644E-13</v>
      </c>
      <c r="E262" s="12">
        <f t="shared" si="22"/>
        <v>-2.5985501389330644E-13</v>
      </c>
      <c r="F262" s="12">
        <f t="shared" si="23"/>
        <v>6.9554525385441702E-11</v>
      </c>
      <c r="G262" s="12">
        <f t="shared" si="19"/>
        <v>76008.999999999927</v>
      </c>
    </row>
    <row r="263" spans="2:7" x14ac:dyDescent="0.25">
      <c r="B263" s="16">
        <f t="shared" si="24"/>
        <v>208</v>
      </c>
      <c r="C263" s="12">
        <f t="shared" si="20"/>
        <v>0</v>
      </c>
      <c r="D263" s="12">
        <f t="shared" si="21"/>
        <v>2.6082947019540639E-13</v>
      </c>
      <c r="E263" s="12">
        <f t="shared" si="22"/>
        <v>-2.6082947019540639E-13</v>
      </c>
      <c r="F263" s="12">
        <f t="shared" si="23"/>
        <v>6.9815354855637103E-11</v>
      </c>
      <c r="G263" s="12">
        <f t="shared" si="19"/>
        <v>76008.999999999927</v>
      </c>
    </row>
    <row r="264" spans="2:7" x14ac:dyDescent="0.25">
      <c r="B264" s="16">
        <f t="shared" si="24"/>
        <v>209</v>
      </c>
      <c r="C264" s="12">
        <f t="shared" si="20"/>
        <v>0</v>
      </c>
      <c r="D264" s="12">
        <f t="shared" si="21"/>
        <v>2.6180758070863911E-13</v>
      </c>
      <c r="E264" s="12">
        <f t="shared" si="22"/>
        <v>-2.6180758070863911E-13</v>
      </c>
      <c r="F264" s="12">
        <f t="shared" si="23"/>
        <v>7.0077162436345743E-11</v>
      </c>
      <c r="G264" s="12">
        <f t="shared" si="19"/>
        <v>76008.999999999927</v>
      </c>
    </row>
    <row r="265" spans="2:7" x14ac:dyDescent="0.25">
      <c r="B265" s="16">
        <f t="shared" si="24"/>
        <v>210</v>
      </c>
      <c r="C265" s="12">
        <f t="shared" si="20"/>
        <v>0</v>
      </c>
      <c r="D265" s="12">
        <f t="shared" si="21"/>
        <v>2.6278935913629651E-13</v>
      </c>
      <c r="E265" s="12">
        <f t="shared" si="22"/>
        <v>-2.6278935913629651E-13</v>
      </c>
      <c r="F265" s="12">
        <f t="shared" si="23"/>
        <v>7.0339951795482034E-11</v>
      </c>
      <c r="G265" s="12">
        <f t="shared" si="19"/>
        <v>76008.999999999927</v>
      </c>
    </row>
    <row r="266" spans="2:7" x14ac:dyDescent="0.25">
      <c r="B266" s="16">
        <f t="shared" si="24"/>
        <v>211</v>
      </c>
      <c r="C266" s="12">
        <f t="shared" si="20"/>
        <v>0</v>
      </c>
      <c r="D266" s="12">
        <f t="shared" si="21"/>
        <v>2.6377481923305763E-13</v>
      </c>
      <c r="E266" s="12">
        <f t="shared" si="22"/>
        <v>-2.6377481923305763E-13</v>
      </c>
      <c r="F266" s="12">
        <f t="shared" si="23"/>
        <v>7.0603726614715097E-11</v>
      </c>
      <c r="G266" s="12">
        <f t="shared" si="19"/>
        <v>76008.999999999927</v>
      </c>
    </row>
    <row r="267" spans="2:7" x14ac:dyDescent="0.25">
      <c r="B267" s="16">
        <f t="shared" si="24"/>
        <v>212</v>
      </c>
      <c r="C267" s="12">
        <f t="shared" si="20"/>
        <v>0</v>
      </c>
      <c r="D267" s="12">
        <f t="shared" si="21"/>
        <v>2.647639748051816E-13</v>
      </c>
      <c r="E267" s="12">
        <f t="shared" si="22"/>
        <v>-2.647639748051816E-13</v>
      </c>
      <c r="F267" s="12">
        <f t="shared" si="23"/>
        <v>7.0868490589520279E-11</v>
      </c>
      <c r="G267" s="12">
        <f t="shared" si="19"/>
        <v>76008.999999999927</v>
      </c>
    </row>
    <row r="268" spans="2:7" x14ac:dyDescent="0.25">
      <c r="B268" s="16">
        <f t="shared" si="24"/>
        <v>213</v>
      </c>
      <c r="C268" s="12">
        <f t="shared" si="20"/>
        <v>0</v>
      </c>
      <c r="D268" s="12">
        <f t="shared" si="21"/>
        <v>2.6575683971070104E-13</v>
      </c>
      <c r="E268" s="12">
        <f t="shared" si="22"/>
        <v>-2.6575683971070104E-13</v>
      </c>
      <c r="F268" s="12">
        <f t="shared" si="23"/>
        <v>7.113424742923098E-11</v>
      </c>
      <c r="G268" s="12">
        <f t="shared" si="19"/>
        <v>76008.999999999927</v>
      </c>
    </row>
    <row r="269" spans="2:7" x14ac:dyDescent="0.25">
      <c r="B269" s="16">
        <f t="shared" si="24"/>
        <v>214</v>
      </c>
      <c r="C269" s="12">
        <f t="shared" si="20"/>
        <v>0</v>
      </c>
      <c r="D269" s="12">
        <f t="shared" si="21"/>
        <v>2.6675342785961614E-13</v>
      </c>
      <c r="E269" s="12">
        <f t="shared" si="22"/>
        <v>-2.6675342785961614E-13</v>
      </c>
      <c r="F269" s="12">
        <f t="shared" si="23"/>
        <v>7.14010008570906E-11</v>
      </c>
      <c r="G269" s="12">
        <f t="shared" si="19"/>
        <v>76008.999999999927</v>
      </c>
    </row>
    <row r="270" spans="2:7" x14ac:dyDescent="0.25">
      <c r="B270" s="16">
        <f t="shared" si="24"/>
        <v>215</v>
      </c>
      <c r="C270" s="12">
        <f t="shared" si="20"/>
        <v>0</v>
      </c>
      <c r="D270" s="12">
        <f t="shared" si="21"/>
        <v>2.6775375321408973E-13</v>
      </c>
      <c r="E270" s="12">
        <f t="shared" si="22"/>
        <v>-2.6775375321408973E-13</v>
      </c>
      <c r="F270" s="12">
        <f t="shared" si="23"/>
        <v>7.1668754610304688E-11</v>
      </c>
      <c r="G270" s="12">
        <f t="shared" si="19"/>
        <v>76008.999999999927</v>
      </c>
    </row>
    <row r="271" spans="2:7" x14ac:dyDescent="0.25">
      <c r="B271" s="16">
        <f t="shared" si="24"/>
        <v>216</v>
      </c>
      <c r="C271" s="12">
        <f t="shared" si="20"/>
        <v>0</v>
      </c>
      <c r="D271" s="12">
        <f t="shared" si="21"/>
        <v>2.6875782978864254E-13</v>
      </c>
      <c r="E271" s="12">
        <f t="shared" si="22"/>
        <v>-2.6875782978864254E-13</v>
      </c>
      <c r="F271" s="12">
        <f t="shared" si="23"/>
        <v>7.1937512440093326E-11</v>
      </c>
      <c r="G271" s="12">
        <f t="shared" si="19"/>
        <v>76008.999999999927</v>
      </c>
    </row>
    <row r="272" spans="2:7" x14ac:dyDescent="0.25">
      <c r="B272" s="16">
        <f t="shared" si="24"/>
        <v>217</v>
      </c>
      <c r="C272" s="12">
        <f t="shared" si="20"/>
        <v>0</v>
      </c>
      <c r="D272" s="12">
        <f t="shared" si="21"/>
        <v>2.6976567165034993E-13</v>
      </c>
      <c r="E272" s="12">
        <f t="shared" si="22"/>
        <v>-2.6976567165034993E-13</v>
      </c>
      <c r="F272" s="12">
        <f t="shared" si="23"/>
        <v>7.2207278111743681E-11</v>
      </c>
      <c r="G272" s="12">
        <f t="shared" si="19"/>
        <v>76008.999999999927</v>
      </c>
    </row>
    <row r="273" spans="2:7" x14ac:dyDescent="0.25">
      <c r="B273" s="16">
        <f t="shared" si="24"/>
        <v>218</v>
      </c>
      <c r="C273" s="12">
        <f t="shared" si="20"/>
        <v>0</v>
      </c>
      <c r="D273" s="12">
        <f t="shared" si="21"/>
        <v>2.707772929190388E-13</v>
      </c>
      <c r="E273" s="12">
        <f t="shared" si="22"/>
        <v>-2.707772929190388E-13</v>
      </c>
      <c r="F273" s="12">
        <f t="shared" si="23"/>
        <v>7.2478055404662714E-11</v>
      </c>
      <c r="G273" s="12">
        <f t="shared" si="19"/>
        <v>76008.999999999927</v>
      </c>
    </row>
    <row r="274" spans="2:7" x14ac:dyDescent="0.25">
      <c r="B274" s="16">
        <f t="shared" si="24"/>
        <v>219</v>
      </c>
      <c r="C274" s="12">
        <f t="shared" si="20"/>
        <v>0</v>
      </c>
      <c r="D274" s="12">
        <f t="shared" si="21"/>
        <v>2.7179270776748514E-13</v>
      </c>
      <c r="E274" s="12">
        <f t="shared" si="22"/>
        <v>-2.7179270776748514E-13</v>
      </c>
      <c r="F274" s="12">
        <f t="shared" si="23"/>
        <v>7.2749848112430205E-11</v>
      </c>
      <c r="G274" s="12">
        <f t="shared" si="19"/>
        <v>76008.999999999927</v>
      </c>
    </row>
    <row r="275" spans="2:7" x14ac:dyDescent="0.25">
      <c r="B275" s="16">
        <f t="shared" si="24"/>
        <v>220</v>
      </c>
      <c r="C275" s="12">
        <f t="shared" si="20"/>
        <v>0</v>
      </c>
      <c r="D275" s="12">
        <f t="shared" si="21"/>
        <v>2.7281193042161323E-13</v>
      </c>
      <c r="E275" s="12">
        <f t="shared" si="22"/>
        <v>-2.7281193042161323E-13</v>
      </c>
      <c r="F275" s="12">
        <f t="shared" si="23"/>
        <v>7.3022660042851815E-11</v>
      </c>
      <c r="G275" s="12">
        <f t="shared" si="19"/>
        <v>76008.999999999927</v>
      </c>
    </row>
    <row r="276" spans="2:7" x14ac:dyDescent="0.25">
      <c r="B276" s="16">
        <f t="shared" si="24"/>
        <v>221</v>
      </c>
      <c r="C276" s="12">
        <f t="shared" si="20"/>
        <v>0</v>
      </c>
      <c r="D276" s="12">
        <f t="shared" si="21"/>
        <v>2.7383497516069432E-13</v>
      </c>
      <c r="E276" s="12">
        <f t="shared" si="22"/>
        <v>-2.7383497516069432E-13</v>
      </c>
      <c r="F276" s="12">
        <f t="shared" si="23"/>
        <v>7.3296495018012511E-11</v>
      </c>
      <c r="G276" s="12">
        <f t="shared" si="19"/>
        <v>76008.999999999927</v>
      </c>
    </row>
    <row r="277" spans="2:7" x14ac:dyDescent="0.25">
      <c r="B277" s="16">
        <f t="shared" si="24"/>
        <v>222</v>
      </c>
      <c r="C277" s="12">
        <f t="shared" si="20"/>
        <v>0</v>
      </c>
      <c r="D277" s="12">
        <f t="shared" si="21"/>
        <v>2.748618563175469E-13</v>
      </c>
      <c r="E277" s="12">
        <f t="shared" si="22"/>
        <v>-2.748618563175469E-13</v>
      </c>
      <c r="F277" s="12">
        <f t="shared" si="23"/>
        <v>7.3571356874330055E-11</v>
      </c>
      <c r="G277" s="12">
        <f t="shared" si="19"/>
        <v>76008.999999999927</v>
      </c>
    </row>
    <row r="278" spans="2:7" x14ac:dyDescent="0.25">
      <c r="B278" s="16">
        <f t="shared" si="24"/>
        <v>223</v>
      </c>
      <c r="C278" s="12">
        <f t="shared" si="20"/>
        <v>0</v>
      </c>
      <c r="D278" s="12">
        <f t="shared" si="21"/>
        <v>2.7589258827873772E-13</v>
      </c>
      <c r="E278" s="12">
        <f t="shared" si="22"/>
        <v>-2.7589258827873772E-13</v>
      </c>
      <c r="F278" s="12">
        <f t="shared" si="23"/>
        <v>7.3847249462608788E-11</v>
      </c>
      <c r="G278" s="12">
        <f t="shared" si="19"/>
        <v>76008.999999999927</v>
      </c>
    </row>
    <row r="279" spans="2:7" x14ac:dyDescent="0.25">
      <c r="B279" s="16">
        <f t="shared" si="24"/>
        <v>224</v>
      </c>
      <c r="C279" s="12">
        <f t="shared" si="20"/>
        <v>0</v>
      </c>
      <c r="D279" s="12">
        <f t="shared" si="21"/>
        <v>2.7692718548478295E-13</v>
      </c>
      <c r="E279" s="12">
        <f t="shared" si="22"/>
        <v>-2.7692718548478295E-13</v>
      </c>
      <c r="F279" s="12">
        <f t="shared" si="23"/>
        <v>7.4124176648093572E-11</v>
      </c>
      <c r="G279" s="12">
        <f t="shared" si="19"/>
        <v>76008.999999999927</v>
      </c>
    </row>
    <row r="280" spans="2:7" x14ac:dyDescent="0.25">
      <c r="B280" s="16">
        <f t="shared" si="24"/>
        <v>225</v>
      </c>
      <c r="C280" s="12">
        <f t="shared" si="20"/>
        <v>0</v>
      </c>
      <c r="D280" s="12">
        <f t="shared" si="21"/>
        <v>2.7796566243035087E-13</v>
      </c>
      <c r="E280" s="12">
        <f t="shared" si="22"/>
        <v>-2.7796566243035087E-13</v>
      </c>
      <c r="F280" s="12">
        <f t="shared" si="23"/>
        <v>7.4402142310523917E-11</v>
      </c>
      <c r="G280" s="12">
        <f t="shared" si="19"/>
        <v>76008.999999999927</v>
      </c>
    </row>
    <row r="281" spans="2:7" x14ac:dyDescent="0.25">
      <c r="B281" s="16">
        <f t="shared" si="24"/>
        <v>226</v>
      </c>
      <c r="C281" s="12">
        <f t="shared" si="20"/>
        <v>0</v>
      </c>
      <c r="D281" s="12">
        <f t="shared" si="21"/>
        <v>2.7900803366446469E-13</v>
      </c>
      <c r="E281" s="12">
        <f t="shared" si="22"/>
        <v>-2.7900803366446469E-13</v>
      </c>
      <c r="F281" s="12">
        <f t="shared" si="23"/>
        <v>7.4681150344188379E-11</v>
      </c>
      <c r="G281" s="12">
        <f t="shared" si="19"/>
        <v>76008.999999999927</v>
      </c>
    </row>
    <row r="282" spans="2:7" x14ac:dyDescent="0.25">
      <c r="B282" s="16">
        <f t="shared" si="24"/>
        <v>227</v>
      </c>
      <c r="C282" s="12">
        <f t="shared" si="20"/>
        <v>0</v>
      </c>
      <c r="D282" s="12">
        <f t="shared" si="21"/>
        <v>2.8005431379070641E-13</v>
      </c>
      <c r="E282" s="12">
        <f t="shared" si="22"/>
        <v>-2.8005431379070641E-13</v>
      </c>
      <c r="F282" s="12">
        <f t="shared" si="23"/>
        <v>7.4961204657979089E-11</v>
      </c>
      <c r="G282" s="12">
        <f t="shared" si="19"/>
        <v>76008.999999999927</v>
      </c>
    </row>
    <row r="283" spans="2:7" x14ac:dyDescent="0.25">
      <c r="B283" s="16">
        <f t="shared" si="24"/>
        <v>228</v>
      </c>
      <c r="C283" s="12">
        <f t="shared" si="20"/>
        <v>0</v>
      </c>
      <c r="D283" s="12">
        <f t="shared" si="21"/>
        <v>2.8110451746742154E-13</v>
      </c>
      <c r="E283" s="12">
        <f t="shared" si="22"/>
        <v>-2.8110451746742154E-13</v>
      </c>
      <c r="F283" s="12">
        <f t="shared" si="23"/>
        <v>7.5242309175446506E-11</v>
      </c>
      <c r="G283" s="12">
        <f t="shared" si="19"/>
        <v>76008.999999999927</v>
      </c>
    </row>
    <row r="284" spans="2:7" x14ac:dyDescent="0.25">
      <c r="B284" s="16">
        <f t="shared" si="24"/>
        <v>229</v>
      </c>
      <c r="C284" s="12">
        <f t="shared" si="20"/>
        <v>0</v>
      </c>
      <c r="D284" s="12">
        <f t="shared" si="21"/>
        <v>2.8215865940792442E-13</v>
      </c>
      <c r="E284" s="12">
        <f t="shared" si="22"/>
        <v>-2.8215865940792442E-13</v>
      </c>
      <c r="F284" s="12">
        <f t="shared" si="23"/>
        <v>7.5524467834854433E-11</v>
      </c>
      <c r="G284" s="12">
        <f t="shared" si="19"/>
        <v>76008.999999999927</v>
      </c>
    </row>
    <row r="285" spans="2:7" x14ac:dyDescent="0.25">
      <c r="B285" s="16">
        <f t="shared" si="24"/>
        <v>230</v>
      </c>
      <c r="C285" s="12">
        <f t="shared" si="20"/>
        <v>0</v>
      </c>
      <c r="D285" s="12">
        <f t="shared" si="21"/>
        <v>2.8321675438070412E-13</v>
      </c>
      <c r="E285" s="12">
        <f t="shared" si="22"/>
        <v>-2.8321675438070412E-13</v>
      </c>
      <c r="F285" s="12">
        <f t="shared" si="23"/>
        <v>7.5807684589235132E-11</v>
      </c>
      <c r="G285" s="12">
        <f t="shared" si="19"/>
        <v>76008.999999999927</v>
      </c>
    </row>
    <row r="286" spans="2:7" x14ac:dyDescent="0.25">
      <c r="B286" s="16">
        <f t="shared" si="24"/>
        <v>231</v>
      </c>
      <c r="C286" s="12">
        <f t="shared" si="20"/>
        <v>0</v>
      </c>
      <c r="D286" s="12">
        <f t="shared" si="21"/>
        <v>2.8427881720963173E-13</v>
      </c>
      <c r="E286" s="12">
        <f t="shared" si="22"/>
        <v>-2.8427881720963173E-13</v>
      </c>
      <c r="F286" s="12">
        <f t="shared" si="23"/>
        <v>7.6091963406444766E-11</v>
      </c>
      <c r="G286" s="12">
        <f t="shared" si="19"/>
        <v>76008.999999999927</v>
      </c>
    </row>
    <row r="287" spans="2:7" x14ac:dyDescent="0.25">
      <c r="B287" s="16">
        <f t="shared" si="24"/>
        <v>232</v>
      </c>
      <c r="C287" s="12">
        <f t="shared" si="20"/>
        <v>0</v>
      </c>
      <c r="D287" s="12">
        <f t="shared" si="21"/>
        <v>2.8534486277416787E-13</v>
      </c>
      <c r="E287" s="12">
        <f t="shared" si="22"/>
        <v>-2.8534486277416787E-13</v>
      </c>
      <c r="F287" s="12">
        <f t="shared" si="23"/>
        <v>7.6377308269218928E-11</v>
      </c>
      <c r="G287" s="12">
        <f t="shared" si="19"/>
        <v>76008.999999999927</v>
      </c>
    </row>
    <row r="288" spans="2:7" x14ac:dyDescent="0.25">
      <c r="B288" s="16">
        <f t="shared" si="24"/>
        <v>233</v>
      </c>
      <c r="C288" s="12">
        <f t="shared" si="20"/>
        <v>0</v>
      </c>
      <c r="D288" s="12">
        <f t="shared" si="21"/>
        <v>2.8641490600957099E-13</v>
      </c>
      <c r="E288" s="12">
        <f t="shared" si="22"/>
        <v>-2.8641490600957099E-13</v>
      </c>
      <c r="F288" s="12">
        <f t="shared" si="23"/>
        <v>7.66637231752285E-11</v>
      </c>
      <c r="G288" s="12">
        <f t="shared" si="19"/>
        <v>76008.999999999927</v>
      </c>
    </row>
    <row r="289" spans="2:7" x14ac:dyDescent="0.25">
      <c r="B289" s="16">
        <f t="shared" si="24"/>
        <v>234</v>
      </c>
      <c r="C289" s="12">
        <f t="shared" si="20"/>
        <v>0</v>
      </c>
      <c r="D289" s="12">
        <f t="shared" si="21"/>
        <v>2.8748896190710686E-13</v>
      </c>
      <c r="E289" s="12">
        <f t="shared" si="22"/>
        <v>-2.8748896190710686E-13</v>
      </c>
      <c r="F289" s="12">
        <f t="shared" si="23"/>
        <v>7.6951212137135603E-11</v>
      </c>
      <c r="G289" s="12">
        <f t="shared" si="19"/>
        <v>76008.999999999927</v>
      </c>
    </row>
    <row r="290" spans="2:7" x14ac:dyDescent="0.25">
      <c r="B290" s="16">
        <f t="shared" si="24"/>
        <v>235</v>
      </c>
      <c r="C290" s="12">
        <f t="shared" si="20"/>
        <v>0</v>
      </c>
      <c r="D290" s="12">
        <f t="shared" si="21"/>
        <v>2.8856704551425852E-13</v>
      </c>
      <c r="E290" s="12">
        <f t="shared" si="22"/>
        <v>-2.8856704551425852E-13</v>
      </c>
      <c r="F290" s="12">
        <f t="shared" si="23"/>
        <v>7.7239779182649859E-11</v>
      </c>
      <c r="G290" s="12">
        <f t="shared" si="19"/>
        <v>76008.999999999927</v>
      </c>
    </row>
    <row r="291" spans="2:7" x14ac:dyDescent="0.25">
      <c r="B291" s="16">
        <f t="shared" si="24"/>
        <v>236</v>
      </c>
      <c r="C291" s="12">
        <f t="shared" si="20"/>
        <v>0</v>
      </c>
      <c r="D291" s="12">
        <f t="shared" si="21"/>
        <v>2.8964917193493693E-13</v>
      </c>
      <c r="E291" s="12">
        <f t="shared" si="22"/>
        <v>-2.8964917193493693E-13</v>
      </c>
      <c r="F291" s="12">
        <f t="shared" si="23"/>
        <v>7.7529428354584795E-11</v>
      </c>
      <c r="G291" s="12">
        <f t="shared" si="19"/>
        <v>76008.999999999927</v>
      </c>
    </row>
    <row r="292" spans="2:7" x14ac:dyDescent="0.25">
      <c r="B292" s="16">
        <f t="shared" si="24"/>
        <v>237</v>
      </c>
      <c r="C292" s="12">
        <f t="shared" si="20"/>
        <v>0</v>
      </c>
      <c r="D292" s="12">
        <f t="shared" si="21"/>
        <v>2.90735356329693E-13</v>
      </c>
      <c r="E292" s="12">
        <f t="shared" si="22"/>
        <v>-2.90735356329693E-13</v>
      </c>
      <c r="F292" s="12">
        <f t="shared" si="23"/>
        <v>7.782016371091449E-11</v>
      </c>
      <c r="G292" s="12">
        <f t="shared" si="19"/>
        <v>76008.999999999927</v>
      </c>
    </row>
    <row r="293" spans="2:7" x14ac:dyDescent="0.25">
      <c r="B293" s="16">
        <f t="shared" si="24"/>
        <v>238</v>
      </c>
      <c r="C293" s="12">
        <f t="shared" si="20"/>
        <v>0</v>
      </c>
      <c r="D293" s="12">
        <f t="shared" si="21"/>
        <v>2.9182561391592931E-13</v>
      </c>
      <c r="E293" s="12">
        <f t="shared" si="22"/>
        <v>-2.9182561391592931E-13</v>
      </c>
      <c r="F293" s="12">
        <f t="shared" si="23"/>
        <v>7.8111989324830421E-11</v>
      </c>
      <c r="G293" s="12">
        <f t="shared" si="19"/>
        <v>76008.999999999927</v>
      </c>
    </row>
    <row r="294" spans="2:7" x14ac:dyDescent="0.25">
      <c r="B294" s="16">
        <f t="shared" si="24"/>
        <v>239</v>
      </c>
      <c r="C294" s="12">
        <f t="shared" si="20"/>
        <v>0</v>
      </c>
      <c r="D294" s="12">
        <f t="shared" si="21"/>
        <v>2.929199599681141E-13</v>
      </c>
      <c r="E294" s="12">
        <f t="shared" si="22"/>
        <v>-2.929199599681141E-13</v>
      </c>
      <c r="F294" s="12">
        <f t="shared" si="23"/>
        <v>7.8404909284798536E-11</v>
      </c>
      <c r="G294" s="12">
        <f t="shared" si="19"/>
        <v>76008.999999999927</v>
      </c>
    </row>
    <row r="295" spans="2:7" x14ac:dyDescent="0.25">
      <c r="B295" s="16">
        <f t="shared" si="24"/>
        <v>240</v>
      </c>
      <c r="C295" s="12">
        <f t="shared" si="20"/>
        <v>0</v>
      </c>
      <c r="D295" s="12">
        <f t="shared" si="21"/>
        <v>2.9401840981799453E-13</v>
      </c>
      <c r="E295" s="12">
        <f t="shared" si="22"/>
        <v>-2.9401840981799453E-13</v>
      </c>
      <c r="F295" s="12">
        <f t="shared" si="23"/>
        <v>7.8698927694616536E-11</v>
      </c>
      <c r="G295" s="12">
        <f t="shared" si="19"/>
        <v>76008.999999999927</v>
      </c>
    </row>
    <row r="296" spans="2:7" x14ac:dyDescent="0.25">
      <c r="B296" s="16">
        <f t="shared" si="24"/>
        <v>241</v>
      </c>
      <c r="C296" s="12">
        <f t="shared" si="20"/>
        <v>0</v>
      </c>
      <c r="D296" s="12">
        <f t="shared" si="21"/>
        <v>2.9512097885481197E-13</v>
      </c>
      <c r="E296" s="12">
        <f t="shared" si="22"/>
        <v>-2.9512097885481197E-13</v>
      </c>
      <c r="F296" s="12">
        <f t="shared" si="23"/>
        <v>7.8994048673471353E-11</v>
      </c>
      <c r="G296" s="12">
        <f t="shared" si="19"/>
        <v>76008.999999999927</v>
      </c>
    </row>
    <row r="297" spans="2:7" x14ac:dyDescent="0.25">
      <c r="B297" s="16">
        <f t="shared" si="24"/>
        <v>242</v>
      </c>
      <c r="C297" s="12">
        <f t="shared" si="20"/>
        <v>0</v>
      </c>
      <c r="D297" s="12">
        <f t="shared" si="21"/>
        <v>2.9622768252551757E-13</v>
      </c>
      <c r="E297" s="12">
        <f t="shared" si="22"/>
        <v>-2.9622768252551757E-13</v>
      </c>
      <c r="F297" s="12">
        <f t="shared" si="23"/>
        <v>7.929027635599687E-11</v>
      </c>
      <c r="G297" s="12">
        <f t="shared" si="19"/>
        <v>76008.999999999927</v>
      </c>
    </row>
    <row r="298" spans="2:7" x14ac:dyDescent="0.25">
      <c r="B298" s="16">
        <f t="shared" si="24"/>
        <v>243</v>
      </c>
      <c r="C298" s="12">
        <f t="shared" si="20"/>
        <v>0</v>
      </c>
      <c r="D298" s="12">
        <f t="shared" si="21"/>
        <v>2.9733853633498824E-13</v>
      </c>
      <c r="E298" s="12">
        <f t="shared" si="22"/>
        <v>-2.9733853633498824E-13</v>
      </c>
      <c r="F298" s="12">
        <f t="shared" si="23"/>
        <v>7.9587614892331864E-11</v>
      </c>
      <c r="G298" s="12">
        <f t="shared" si="19"/>
        <v>76008.999999999927</v>
      </c>
    </row>
    <row r="299" spans="2:7" x14ac:dyDescent="0.25">
      <c r="B299" s="16">
        <f t="shared" si="24"/>
        <v>244</v>
      </c>
      <c r="C299" s="12">
        <f t="shared" si="20"/>
        <v>0</v>
      </c>
      <c r="D299" s="12">
        <f t="shared" si="21"/>
        <v>2.9845355584624447E-13</v>
      </c>
      <c r="E299" s="12">
        <f t="shared" si="22"/>
        <v>-2.9845355584624447E-13</v>
      </c>
      <c r="F299" s="12">
        <f t="shared" si="23"/>
        <v>7.9886068448178114E-11</v>
      </c>
      <c r="G299" s="12">
        <f t="shared" si="19"/>
        <v>76008.999999999927</v>
      </c>
    </row>
    <row r="300" spans="2:7" x14ac:dyDescent="0.25">
      <c r="B300" s="16">
        <f t="shared" si="24"/>
        <v>245</v>
      </c>
      <c r="C300" s="12">
        <f t="shared" si="20"/>
        <v>0</v>
      </c>
      <c r="D300" s="12">
        <f t="shared" si="21"/>
        <v>2.995727566806679E-13</v>
      </c>
      <c r="E300" s="12">
        <f t="shared" si="22"/>
        <v>-2.995727566806679E-13</v>
      </c>
      <c r="F300" s="12">
        <f t="shared" si="23"/>
        <v>8.0185641204858782E-11</v>
      </c>
      <c r="G300" s="12">
        <f t="shared" si="19"/>
        <v>76008.999999999913</v>
      </c>
    </row>
    <row r="301" spans="2:7" x14ac:dyDescent="0.25">
      <c r="B301" s="16">
        <f t="shared" si="24"/>
        <v>246</v>
      </c>
      <c r="C301" s="12">
        <f t="shared" si="20"/>
        <v>0</v>
      </c>
      <c r="D301" s="12">
        <f t="shared" si="21"/>
        <v>3.0069615451822042E-13</v>
      </c>
      <c r="E301" s="12">
        <f t="shared" si="22"/>
        <v>-3.0069615451822042E-13</v>
      </c>
      <c r="F301" s="12">
        <f t="shared" si="23"/>
        <v>8.0486337359377002E-11</v>
      </c>
      <c r="G301" s="12">
        <f t="shared" si="19"/>
        <v>76008.999999999913</v>
      </c>
    </row>
    <row r="302" spans="2:7" x14ac:dyDescent="0.25">
      <c r="B302" s="16">
        <f t="shared" si="24"/>
        <v>247</v>
      </c>
      <c r="C302" s="12">
        <f t="shared" si="20"/>
        <v>0</v>
      </c>
      <c r="D302" s="12">
        <f t="shared" si="21"/>
        <v>3.0182376509766375E-13</v>
      </c>
      <c r="E302" s="12">
        <f t="shared" si="22"/>
        <v>-3.0182376509766375E-13</v>
      </c>
      <c r="F302" s="12">
        <f t="shared" si="23"/>
        <v>8.078816112447466E-11</v>
      </c>
      <c r="G302" s="12">
        <f t="shared" si="19"/>
        <v>76008.999999999913</v>
      </c>
    </row>
    <row r="303" spans="2:7" x14ac:dyDescent="0.25">
      <c r="B303" s="16">
        <f t="shared" si="24"/>
        <v>248</v>
      </c>
      <c r="C303" s="12">
        <f t="shared" si="20"/>
        <v>0</v>
      </c>
      <c r="D303" s="12">
        <f t="shared" si="21"/>
        <v>3.0295560421677995E-13</v>
      </c>
      <c r="E303" s="12">
        <f t="shared" si="22"/>
        <v>-3.0295560421677995E-13</v>
      </c>
      <c r="F303" s="12">
        <f t="shared" si="23"/>
        <v>8.1091116728691434E-11</v>
      </c>
      <c r="G303" s="12">
        <f t="shared" si="19"/>
        <v>76008.999999999913</v>
      </c>
    </row>
    <row r="304" spans="2:7" x14ac:dyDescent="0.25">
      <c r="B304" s="16">
        <f t="shared" si="24"/>
        <v>249</v>
      </c>
      <c r="C304" s="12">
        <f t="shared" si="20"/>
        <v>0</v>
      </c>
      <c r="D304" s="12">
        <f t="shared" si="21"/>
        <v>3.0409168773259283E-13</v>
      </c>
      <c r="E304" s="12">
        <f t="shared" si="22"/>
        <v>-3.0409168773259283E-13</v>
      </c>
      <c r="F304" s="12">
        <f t="shared" si="23"/>
        <v>8.1395208416424031E-11</v>
      </c>
      <c r="G304" s="12">
        <f t="shared" si="19"/>
        <v>76008.999999999913</v>
      </c>
    </row>
    <row r="305" spans="2:7" x14ac:dyDescent="0.25">
      <c r="B305" s="16">
        <f t="shared" si="24"/>
        <v>250</v>
      </c>
      <c r="C305" s="12">
        <f t="shared" si="20"/>
        <v>0</v>
      </c>
      <c r="D305" s="12">
        <f t="shared" si="21"/>
        <v>3.0523203156159008E-13</v>
      </c>
      <c r="E305" s="12">
        <f t="shared" si="22"/>
        <v>-3.0523203156159008E-13</v>
      </c>
      <c r="F305" s="12">
        <f t="shared" si="23"/>
        <v>8.1700440447985622E-11</v>
      </c>
      <c r="G305" s="12">
        <f t="shared" si="19"/>
        <v>76008.999999999913</v>
      </c>
    </row>
    <row r="306" spans="2:7" x14ac:dyDescent="0.25">
      <c r="B306" s="16">
        <f t="shared" si="24"/>
        <v>251</v>
      </c>
      <c r="C306" s="12">
        <f t="shared" si="20"/>
        <v>0</v>
      </c>
      <c r="D306" s="12">
        <f t="shared" si="21"/>
        <v>3.0637665167994605E-13</v>
      </c>
      <c r="E306" s="12">
        <f t="shared" si="22"/>
        <v>-3.0637665167994605E-13</v>
      </c>
      <c r="F306" s="12">
        <f t="shared" si="23"/>
        <v>8.2006817099665571E-11</v>
      </c>
      <c r="G306" s="12">
        <f t="shared" si="19"/>
        <v>76008.999999999913</v>
      </c>
    </row>
    <row r="307" spans="2:7" x14ac:dyDescent="0.25">
      <c r="B307" s="16">
        <f t="shared" si="24"/>
        <v>252</v>
      </c>
      <c r="C307" s="12">
        <f t="shared" si="20"/>
        <v>0</v>
      </c>
      <c r="D307" s="12">
        <f t="shared" si="21"/>
        <v>3.0752556412374587E-13</v>
      </c>
      <c r="E307" s="12">
        <f t="shared" si="22"/>
        <v>-3.0752556412374587E-13</v>
      </c>
      <c r="F307" s="12">
        <f t="shared" si="23"/>
        <v>8.2314342663789316E-11</v>
      </c>
      <c r="G307" s="12">
        <f t="shared" si="19"/>
        <v>76008.999999999913</v>
      </c>
    </row>
    <row r="308" spans="2:7" x14ac:dyDescent="0.25">
      <c r="B308" s="16">
        <f t="shared" si="24"/>
        <v>253</v>
      </c>
      <c r="C308" s="12">
        <f t="shared" si="20"/>
        <v>0</v>
      </c>
      <c r="D308" s="12">
        <f t="shared" si="21"/>
        <v>3.0867878498920994E-13</v>
      </c>
      <c r="E308" s="12">
        <f t="shared" si="22"/>
        <v>-3.0867878498920994E-13</v>
      </c>
      <c r="F308" s="12">
        <f t="shared" si="23"/>
        <v>8.2623021448778531E-11</v>
      </c>
      <c r="G308" s="12">
        <f t="shared" si="19"/>
        <v>76008.999999999913</v>
      </c>
    </row>
    <row r="309" spans="2:7" x14ac:dyDescent="0.25">
      <c r="B309" s="16">
        <f t="shared" si="24"/>
        <v>254</v>
      </c>
      <c r="C309" s="12">
        <f t="shared" si="20"/>
        <v>0</v>
      </c>
      <c r="D309" s="12">
        <f t="shared" si="21"/>
        <v>3.0983633043291951E-13</v>
      </c>
      <c r="E309" s="12">
        <f t="shared" si="22"/>
        <v>-3.0983633043291951E-13</v>
      </c>
      <c r="F309" s="12">
        <f t="shared" si="23"/>
        <v>8.2932857779211446E-11</v>
      </c>
      <c r="G309" s="12">
        <f t="shared" si="19"/>
        <v>76008.999999999913</v>
      </c>
    </row>
    <row r="310" spans="2:7" x14ac:dyDescent="0.25">
      <c r="B310" s="16">
        <f t="shared" si="24"/>
        <v>255</v>
      </c>
      <c r="C310" s="12">
        <f t="shared" si="20"/>
        <v>0</v>
      </c>
      <c r="D310" s="12">
        <f t="shared" si="21"/>
        <v>3.109982166720429E-13</v>
      </c>
      <c r="E310" s="12">
        <f t="shared" si="22"/>
        <v>-3.109982166720429E-13</v>
      </c>
      <c r="F310" s="12">
        <f t="shared" si="23"/>
        <v>8.3243855995883488E-11</v>
      </c>
      <c r="G310" s="12">
        <f t="shared" si="19"/>
        <v>76008.999999999913</v>
      </c>
    </row>
    <row r="311" spans="2:7" x14ac:dyDescent="0.25">
      <c r="B311" s="16">
        <f t="shared" si="24"/>
        <v>256</v>
      </c>
      <c r="C311" s="12">
        <f t="shared" si="20"/>
        <v>0</v>
      </c>
      <c r="D311" s="12">
        <f t="shared" si="21"/>
        <v>3.1216445998456305E-13</v>
      </c>
      <c r="E311" s="12">
        <f t="shared" si="22"/>
        <v>-3.1216445998456305E-13</v>
      </c>
      <c r="F311" s="12">
        <f t="shared" si="23"/>
        <v>8.3556020455868047E-11</v>
      </c>
      <c r="G311" s="12">
        <f t="shared" si="19"/>
        <v>76008.999999999913</v>
      </c>
    </row>
    <row r="312" spans="2:7" x14ac:dyDescent="0.25">
      <c r="B312" s="16">
        <f t="shared" si="24"/>
        <v>257</v>
      </c>
      <c r="C312" s="12">
        <f t="shared" si="20"/>
        <v>0</v>
      </c>
      <c r="D312" s="12">
        <f t="shared" si="21"/>
        <v>3.1333507670950519E-13</v>
      </c>
      <c r="E312" s="12">
        <f t="shared" si="22"/>
        <v>-3.1333507670950519E-13</v>
      </c>
      <c r="F312" s="12">
        <f t="shared" si="23"/>
        <v>8.3869355532577549E-11</v>
      </c>
      <c r="G312" s="12">
        <f t="shared" ref="G312:G375" si="25">+$E$9-F312</f>
        <v>76008.999999999913</v>
      </c>
    </row>
    <row r="313" spans="2:7" x14ac:dyDescent="0.25">
      <c r="B313" s="16">
        <f t="shared" si="24"/>
        <v>258</v>
      </c>
      <c r="C313" s="12">
        <f t="shared" ref="C313:C376" si="26">IF(F312&lt;0.01,0,$E$12)</f>
        <v>0</v>
      </c>
      <c r="D313" s="12">
        <f t="shared" ref="D313:D376" si="27">IF(F312&lt;0,0,(F312*$E$11/12))</f>
        <v>3.1451008324716583E-13</v>
      </c>
      <c r="E313" s="12">
        <f t="shared" ref="E313:E376" si="28">C313-D313</f>
        <v>-3.1451008324716583E-13</v>
      </c>
      <c r="F313" s="12">
        <f t="shared" ref="F313:F376" si="29">F312-E313</f>
        <v>8.4183865615824711E-11</v>
      </c>
      <c r="G313" s="12">
        <f t="shared" si="25"/>
        <v>76008.999999999913</v>
      </c>
    </row>
    <row r="314" spans="2:7" x14ac:dyDescent="0.25">
      <c r="B314" s="16">
        <f t="shared" ref="B314:B377" si="30">+B313+1</f>
        <v>259</v>
      </c>
      <c r="C314" s="12">
        <f t="shared" si="26"/>
        <v>0</v>
      </c>
      <c r="D314" s="12">
        <f t="shared" si="27"/>
        <v>3.1568949605934267E-13</v>
      </c>
      <c r="E314" s="12">
        <f t="shared" si="28"/>
        <v>-3.1568949605934267E-13</v>
      </c>
      <c r="F314" s="12">
        <f t="shared" si="29"/>
        <v>8.449955511188405E-11</v>
      </c>
      <c r="G314" s="12">
        <f t="shared" si="25"/>
        <v>76008.999999999913</v>
      </c>
    </row>
    <row r="315" spans="2:7" x14ac:dyDescent="0.25">
      <c r="B315" s="16">
        <f t="shared" si="30"/>
        <v>260</v>
      </c>
      <c r="C315" s="12">
        <f t="shared" si="26"/>
        <v>0</v>
      </c>
      <c r="D315" s="12">
        <f t="shared" si="27"/>
        <v>3.1687333166956515E-13</v>
      </c>
      <c r="E315" s="12">
        <f t="shared" si="28"/>
        <v>-3.1687333166956515E-13</v>
      </c>
      <c r="F315" s="12">
        <f t="shared" si="29"/>
        <v>8.4816428443553609E-11</v>
      </c>
      <c r="G315" s="12">
        <f t="shared" si="25"/>
        <v>76008.999999999913</v>
      </c>
    </row>
    <row r="316" spans="2:7" x14ac:dyDescent="0.25">
      <c r="B316" s="16">
        <f t="shared" si="30"/>
        <v>261</v>
      </c>
      <c r="C316" s="12">
        <f t="shared" si="26"/>
        <v>0</v>
      </c>
      <c r="D316" s="12">
        <f t="shared" si="27"/>
        <v>3.1806160666332603E-13</v>
      </c>
      <c r="E316" s="12">
        <f t="shared" si="28"/>
        <v>-3.1806160666332603E-13</v>
      </c>
      <c r="F316" s="12">
        <f t="shared" si="29"/>
        <v>8.5134490050216934E-11</v>
      </c>
      <c r="G316" s="12">
        <f t="shared" si="25"/>
        <v>76008.999999999913</v>
      </c>
    </row>
    <row r="317" spans="2:7" x14ac:dyDescent="0.25">
      <c r="B317" s="16">
        <f t="shared" si="30"/>
        <v>262</v>
      </c>
      <c r="C317" s="12">
        <f t="shared" si="26"/>
        <v>0</v>
      </c>
      <c r="D317" s="12">
        <f t="shared" si="27"/>
        <v>3.1925433768831345E-13</v>
      </c>
      <c r="E317" s="12">
        <f t="shared" si="28"/>
        <v>-3.1925433768831345E-13</v>
      </c>
      <c r="F317" s="12">
        <f t="shared" si="29"/>
        <v>8.5453744387905252E-11</v>
      </c>
      <c r="G317" s="12">
        <f t="shared" si="25"/>
        <v>76008.999999999913</v>
      </c>
    </row>
    <row r="318" spans="2:7" x14ac:dyDescent="0.25">
      <c r="B318" s="16">
        <f t="shared" si="30"/>
        <v>263</v>
      </c>
      <c r="C318" s="12">
        <f t="shared" si="26"/>
        <v>0</v>
      </c>
      <c r="D318" s="12">
        <f t="shared" si="27"/>
        <v>3.2045154145464468E-13</v>
      </c>
      <c r="E318" s="12">
        <f t="shared" si="28"/>
        <v>-3.2045154145464468E-13</v>
      </c>
      <c r="F318" s="12">
        <f t="shared" si="29"/>
        <v>8.5774195929359897E-11</v>
      </c>
      <c r="G318" s="12">
        <f t="shared" si="25"/>
        <v>76008.999999999913</v>
      </c>
    </row>
    <row r="319" spans="2:7" x14ac:dyDescent="0.25">
      <c r="B319" s="16">
        <f t="shared" si="30"/>
        <v>264</v>
      </c>
      <c r="C319" s="12">
        <f t="shared" si="26"/>
        <v>0</v>
      </c>
      <c r="D319" s="12">
        <f t="shared" si="27"/>
        <v>3.2165323473509958E-13</v>
      </c>
      <c r="E319" s="12">
        <f t="shared" si="28"/>
        <v>-3.2165323473509958E-13</v>
      </c>
      <c r="F319" s="12">
        <f t="shared" si="29"/>
        <v>8.6095849164094998E-11</v>
      </c>
      <c r="G319" s="12">
        <f t="shared" si="25"/>
        <v>76008.999999999913</v>
      </c>
    </row>
    <row r="320" spans="2:7" x14ac:dyDescent="0.25">
      <c r="B320" s="16">
        <f t="shared" si="30"/>
        <v>265</v>
      </c>
      <c r="C320" s="12">
        <f t="shared" si="26"/>
        <v>0</v>
      </c>
      <c r="D320" s="12">
        <f t="shared" si="27"/>
        <v>3.2285943436535623E-13</v>
      </c>
      <c r="E320" s="12">
        <f t="shared" si="28"/>
        <v>-3.2285943436535623E-13</v>
      </c>
      <c r="F320" s="12">
        <f t="shared" si="29"/>
        <v>8.6418708598460353E-11</v>
      </c>
      <c r="G320" s="12">
        <f t="shared" si="25"/>
        <v>76008.999999999913</v>
      </c>
    </row>
    <row r="321" spans="2:7" x14ac:dyDescent="0.25">
      <c r="B321" s="16">
        <f t="shared" si="30"/>
        <v>266</v>
      </c>
      <c r="C321" s="12">
        <f t="shared" si="26"/>
        <v>0</v>
      </c>
      <c r="D321" s="12">
        <f t="shared" si="27"/>
        <v>3.2407015724422636E-13</v>
      </c>
      <c r="E321" s="12">
        <f t="shared" si="28"/>
        <v>-3.2407015724422636E-13</v>
      </c>
      <c r="F321" s="12">
        <f t="shared" si="29"/>
        <v>8.6742778755704585E-11</v>
      </c>
      <c r="G321" s="12">
        <f t="shared" si="25"/>
        <v>76008.999999999913</v>
      </c>
    </row>
    <row r="322" spans="2:7" x14ac:dyDescent="0.25">
      <c r="B322" s="16">
        <f t="shared" si="30"/>
        <v>267</v>
      </c>
      <c r="C322" s="12">
        <f t="shared" si="26"/>
        <v>0</v>
      </c>
      <c r="D322" s="12">
        <f t="shared" si="27"/>
        <v>3.2528542033389219E-13</v>
      </c>
      <c r="E322" s="12">
        <f t="shared" si="28"/>
        <v>-3.2528542033389219E-13</v>
      </c>
      <c r="F322" s="12">
        <f t="shared" si="29"/>
        <v>8.7068064176038481E-11</v>
      </c>
      <c r="G322" s="12">
        <f t="shared" si="25"/>
        <v>76008.999999999913</v>
      </c>
    </row>
    <row r="323" spans="2:7" x14ac:dyDescent="0.25">
      <c r="B323" s="16">
        <f t="shared" si="30"/>
        <v>268</v>
      </c>
      <c r="C323" s="12">
        <f t="shared" si="26"/>
        <v>0</v>
      </c>
      <c r="D323" s="12">
        <f t="shared" si="27"/>
        <v>3.2650524066014429E-13</v>
      </c>
      <c r="E323" s="12">
        <f t="shared" si="28"/>
        <v>-3.2650524066014429E-13</v>
      </c>
      <c r="F323" s="12">
        <f t="shared" si="29"/>
        <v>8.7394569416698621E-11</v>
      </c>
      <c r="G323" s="12">
        <f t="shared" si="25"/>
        <v>76008.999999999913</v>
      </c>
    </row>
    <row r="324" spans="2:7" x14ac:dyDescent="0.25">
      <c r="B324" s="16">
        <f t="shared" si="30"/>
        <v>269</v>
      </c>
      <c r="C324" s="12">
        <f t="shared" si="26"/>
        <v>0</v>
      </c>
      <c r="D324" s="12">
        <f t="shared" si="27"/>
        <v>3.2772963531261983E-13</v>
      </c>
      <c r="E324" s="12">
        <f t="shared" si="28"/>
        <v>-3.2772963531261983E-13</v>
      </c>
      <c r="F324" s="12">
        <f t="shared" si="29"/>
        <v>8.7722299052011241E-11</v>
      </c>
      <c r="G324" s="12">
        <f t="shared" si="25"/>
        <v>76008.999999999913</v>
      </c>
    </row>
    <row r="325" spans="2:7" x14ac:dyDescent="0.25">
      <c r="B325" s="16">
        <f t="shared" si="30"/>
        <v>270</v>
      </c>
      <c r="C325" s="12">
        <f t="shared" si="26"/>
        <v>0</v>
      </c>
      <c r="D325" s="12">
        <f t="shared" si="27"/>
        <v>3.2895862144504214E-13</v>
      </c>
      <c r="E325" s="12">
        <f t="shared" si="28"/>
        <v>-3.2895862144504214E-13</v>
      </c>
      <c r="F325" s="12">
        <f t="shared" si="29"/>
        <v>8.8051257673456286E-11</v>
      </c>
      <c r="G325" s="12">
        <f t="shared" si="25"/>
        <v>76008.999999999913</v>
      </c>
    </row>
    <row r="326" spans="2:7" x14ac:dyDescent="0.25">
      <c r="B326" s="16">
        <f t="shared" si="30"/>
        <v>271</v>
      </c>
      <c r="C326" s="12">
        <f t="shared" si="26"/>
        <v>0</v>
      </c>
      <c r="D326" s="12">
        <f t="shared" si="27"/>
        <v>3.3019221627546107E-13</v>
      </c>
      <c r="E326" s="12">
        <f t="shared" si="28"/>
        <v>-3.3019221627546107E-13</v>
      </c>
      <c r="F326" s="12">
        <f t="shared" si="29"/>
        <v>8.8381449889731751E-11</v>
      </c>
      <c r="G326" s="12">
        <f t="shared" si="25"/>
        <v>76008.999999999913</v>
      </c>
    </row>
    <row r="327" spans="2:7" x14ac:dyDescent="0.25">
      <c r="B327" s="16">
        <f t="shared" si="30"/>
        <v>272</v>
      </c>
      <c r="C327" s="12">
        <f t="shared" si="26"/>
        <v>0</v>
      </c>
      <c r="D327" s="12">
        <f t="shared" si="27"/>
        <v>3.3143043708649404E-13</v>
      </c>
      <c r="E327" s="12">
        <f t="shared" si="28"/>
        <v>-3.3143043708649404E-13</v>
      </c>
      <c r="F327" s="12">
        <f t="shared" si="29"/>
        <v>8.8712880326818251E-11</v>
      </c>
      <c r="G327" s="12">
        <f t="shared" si="25"/>
        <v>76008.999999999913</v>
      </c>
    </row>
    <row r="328" spans="2:7" x14ac:dyDescent="0.25">
      <c r="B328" s="16">
        <f t="shared" si="30"/>
        <v>273</v>
      </c>
      <c r="C328" s="12">
        <f t="shared" si="26"/>
        <v>0</v>
      </c>
      <c r="D328" s="12">
        <f t="shared" si="27"/>
        <v>3.3267330122556842E-13</v>
      </c>
      <c r="E328" s="12">
        <f t="shared" si="28"/>
        <v>-3.3267330122556842E-13</v>
      </c>
      <c r="F328" s="12">
        <f t="shared" si="29"/>
        <v>8.9045553628043824E-11</v>
      </c>
      <c r="G328" s="12">
        <f t="shared" si="25"/>
        <v>76008.999999999913</v>
      </c>
    </row>
    <row r="329" spans="2:7" x14ac:dyDescent="0.25">
      <c r="B329" s="16">
        <f t="shared" si="30"/>
        <v>274</v>
      </c>
      <c r="C329" s="12">
        <f t="shared" si="26"/>
        <v>0</v>
      </c>
      <c r="D329" s="12">
        <f t="shared" si="27"/>
        <v>3.3392082610516432E-13</v>
      </c>
      <c r="E329" s="12">
        <f t="shared" si="28"/>
        <v>-3.3392082610516432E-13</v>
      </c>
      <c r="F329" s="12">
        <f t="shared" si="29"/>
        <v>8.9379474454148987E-11</v>
      </c>
      <c r="G329" s="12">
        <f t="shared" si="25"/>
        <v>76008.999999999913</v>
      </c>
    </row>
    <row r="330" spans="2:7" x14ac:dyDescent="0.25">
      <c r="B330" s="16">
        <f t="shared" si="30"/>
        <v>275</v>
      </c>
      <c r="C330" s="12">
        <f t="shared" si="26"/>
        <v>0</v>
      </c>
      <c r="D330" s="12">
        <f t="shared" si="27"/>
        <v>3.3517302920305873E-13</v>
      </c>
      <c r="E330" s="12">
        <f t="shared" si="28"/>
        <v>-3.3517302920305873E-13</v>
      </c>
      <c r="F330" s="12">
        <f t="shared" si="29"/>
        <v>8.971464748335205E-11</v>
      </c>
      <c r="G330" s="12">
        <f t="shared" si="25"/>
        <v>76008.999999999913</v>
      </c>
    </row>
    <row r="331" spans="2:7" x14ac:dyDescent="0.25">
      <c r="B331" s="16">
        <f t="shared" si="30"/>
        <v>276</v>
      </c>
      <c r="C331" s="12">
        <f t="shared" si="26"/>
        <v>0</v>
      </c>
      <c r="D331" s="12">
        <f t="shared" si="27"/>
        <v>3.3642992806257015E-13</v>
      </c>
      <c r="E331" s="12">
        <f t="shared" si="28"/>
        <v>-3.3642992806257015E-13</v>
      </c>
      <c r="F331" s="12">
        <f t="shared" si="29"/>
        <v>9.0051077411414624E-11</v>
      </c>
      <c r="G331" s="12">
        <f t="shared" si="25"/>
        <v>76008.999999999913</v>
      </c>
    </row>
    <row r="332" spans="2:7" x14ac:dyDescent="0.25">
      <c r="B332" s="16">
        <f t="shared" si="30"/>
        <v>277</v>
      </c>
      <c r="C332" s="12">
        <f t="shared" si="26"/>
        <v>0</v>
      </c>
      <c r="D332" s="12">
        <f t="shared" si="27"/>
        <v>3.3769154029280487E-13</v>
      </c>
      <c r="E332" s="12">
        <f t="shared" si="28"/>
        <v>-3.3769154029280487E-13</v>
      </c>
      <c r="F332" s="12">
        <f t="shared" si="29"/>
        <v>9.0388768951707429E-11</v>
      </c>
      <c r="G332" s="12">
        <f t="shared" si="25"/>
        <v>76008.999999999913</v>
      </c>
    </row>
    <row r="333" spans="2:7" x14ac:dyDescent="0.25">
      <c r="B333" s="16">
        <f t="shared" si="30"/>
        <v>278</v>
      </c>
      <c r="C333" s="12">
        <f t="shared" si="26"/>
        <v>0</v>
      </c>
      <c r="D333" s="12">
        <f t="shared" si="27"/>
        <v>3.3895788356890284E-13</v>
      </c>
      <c r="E333" s="12">
        <f t="shared" si="28"/>
        <v>-3.3895788356890284E-13</v>
      </c>
      <c r="F333" s="12">
        <f t="shared" si="29"/>
        <v>9.0727726835276331E-11</v>
      </c>
      <c r="G333" s="12">
        <f t="shared" si="25"/>
        <v>76008.999999999913</v>
      </c>
    </row>
    <row r="334" spans="2:7" x14ac:dyDescent="0.25">
      <c r="B334" s="16">
        <f t="shared" si="30"/>
        <v>279</v>
      </c>
      <c r="C334" s="12">
        <f t="shared" si="26"/>
        <v>0</v>
      </c>
      <c r="D334" s="12">
        <f t="shared" si="27"/>
        <v>3.402289756322862E-13</v>
      </c>
      <c r="E334" s="12">
        <f t="shared" si="28"/>
        <v>-3.402289756322862E-13</v>
      </c>
      <c r="F334" s="12">
        <f t="shared" si="29"/>
        <v>9.1067955810908617E-11</v>
      </c>
      <c r="G334" s="12">
        <f t="shared" si="25"/>
        <v>76008.999999999913</v>
      </c>
    </row>
    <row r="335" spans="2:7" x14ac:dyDescent="0.25">
      <c r="B335" s="16">
        <f t="shared" si="30"/>
        <v>280</v>
      </c>
      <c r="C335" s="12">
        <f t="shared" si="26"/>
        <v>0</v>
      </c>
      <c r="D335" s="12">
        <f t="shared" si="27"/>
        <v>3.415048342909073E-13</v>
      </c>
      <c r="E335" s="12">
        <f t="shared" si="28"/>
        <v>-3.415048342909073E-13</v>
      </c>
      <c r="F335" s="12">
        <f t="shared" si="29"/>
        <v>9.140946064519953E-11</v>
      </c>
      <c r="G335" s="12">
        <f t="shared" si="25"/>
        <v>76008.999999999913</v>
      </c>
    </row>
    <row r="336" spans="2:7" x14ac:dyDescent="0.25">
      <c r="B336" s="16">
        <f t="shared" si="30"/>
        <v>281</v>
      </c>
      <c r="C336" s="12">
        <f t="shared" si="26"/>
        <v>0</v>
      </c>
      <c r="D336" s="12">
        <f t="shared" si="27"/>
        <v>3.4278547741949825E-13</v>
      </c>
      <c r="E336" s="12">
        <f t="shared" si="28"/>
        <v>-3.4278547741949825E-13</v>
      </c>
      <c r="F336" s="12">
        <f t="shared" si="29"/>
        <v>9.1752246122619028E-11</v>
      </c>
      <c r="G336" s="12">
        <f t="shared" si="25"/>
        <v>76008.999999999913</v>
      </c>
    </row>
    <row r="337" spans="2:7" x14ac:dyDescent="0.25">
      <c r="B337" s="16">
        <f t="shared" si="30"/>
        <v>282</v>
      </c>
      <c r="C337" s="12">
        <f t="shared" si="26"/>
        <v>0</v>
      </c>
      <c r="D337" s="12">
        <f t="shared" si="27"/>
        <v>3.4407092295982132E-13</v>
      </c>
      <c r="E337" s="12">
        <f t="shared" si="28"/>
        <v>-3.4407092295982132E-13</v>
      </c>
      <c r="F337" s="12">
        <f t="shared" si="29"/>
        <v>9.2096317045578851E-11</v>
      </c>
      <c r="G337" s="12">
        <f t="shared" si="25"/>
        <v>76008.999999999913</v>
      </c>
    </row>
    <row r="338" spans="2:7" x14ac:dyDescent="0.25">
      <c r="B338" s="16">
        <f t="shared" si="30"/>
        <v>283</v>
      </c>
      <c r="C338" s="12">
        <f t="shared" si="26"/>
        <v>0</v>
      </c>
      <c r="D338" s="12">
        <f t="shared" si="27"/>
        <v>3.4536118892092068E-13</v>
      </c>
      <c r="E338" s="12">
        <f t="shared" si="28"/>
        <v>-3.4536118892092068E-13</v>
      </c>
      <c r="F338" s="12">
        <f t="shared" si="29"/>
        <v>9.2441678234499776E-11</v>
      </c>
      <c r="G338" s="12">
        <f t="shared" si="25"/>
        <v>76008.999999999913</v>
      </c>
    </row>
    <row r="339" spans="2:7" x14ac:dyDescent="0.25">
      <c r="B339" s="16">
        <f t="shared" si="30"/>
        <v>284</v>
      </c>
      <c r="C339" s="12">
        <f t="shared" si="26"/>
        <v>0</v>
      </c>
      <c r="D339" s="12">
        <f t="shared" si="27"/>
        <v>3.4665629337937415E-13</v>
      </c>
      <c r="E339" s="12">
        <f t="shared" si="28"/>
        <v>-3.4665629337937415E-13</v>
      </c>
      <c r="F339" s="12">
        <f t="shared" si="29"/>
        <v>9.2788334527879155E-11</v>
      </c>
      <c r="G339" s="12">
        <f t="shared" si="25"/>
        <v>76008.999999999913</v>
      </c>
    </row>
    <row r="340" spans="2:7" x14ac:dyDescent="0.25">
      <c r="B340" s="16">
        <f t="shared" si="30"/>
        <v>285</v>
      </c>
      <c r="C340" s="12">
        <f t="shared" si="26"/>
        <v>0</v>
      </c>
      <c r="D340" s="12">
        <f t="shared" si="27"/>
        <v>3.4795625447954685E-13</v>
      </c>
      <c r="E340" s="12">
        <f t="shared" si="28"/>
        <v>-3.4795625447954685E-13</v>
      </c>
      <c r="F340" s="12">
        <f t="shared" si="29"/>
        <v>9.3136290782358699E-11</v>
      </c>
      <c r="G340" s="12">
        <f t="shared" si="25"/>
        <v>76008.999999999913</v>
      </c>
    </row>
    <row r="341" spans="2:7" x14ac:dyDescent="0.25">
      <c r="B341" s="16">
        <f t="shared" si="30"/>
        <v>286</v>
      </c>
      <c r="C341" s="12">
        <f t="shared" si="26"/>
        <v>0</v>
      </c>
      <c r="D341" s="12">
        <f t="shared" si="27"/>
        <v>3.4926109043384514E-13</v>
      </c>
      <c r="E341" s="12">
        <f t="shared" si="28"/>
        <v>-3.4926109043384514E-13</v>
      </c>
      <c r="F341" s="12">
        <f t="shared" si="29"/>
        <v>9.3485551872792543E-11</v>
      </c>
      <c r="G341" s="12">
        <f t="shared" si="25"/>
        <v>76008.999999999913</v>
      </c>
    </row>
    <row r="342" spans="2:7" x14ac:dyDescent="0.25">
      <c r="B342" s="16">
        <f t="shared" si="30"/>
        <v>287</v>
      </c>
      <c r="C342" s="12">
        <f t="shared" si="26"/>
        <v>0</v>
      </c>
      <c r="D342" s="12">
        <f t="shared" si="27"/>
        <v>3.5057081952297202E-13</v>
      </c>
      <c r="E342" s="12">
        <f t="shared" si="28"/>
        <v>-3.5057081952297202E-13</v>
      </c>
      <c r="F342" s="12">
        <f t="shared" si="29"/>
        <v>9.3836122692315515E-11</v>
      </c>
      <c r="G342" s="12">
        <f t="shared" si="25"/>
        <v>76008.999999999913</v>
      </c>
    </row>
    <row r="343" spans="2:7" x14ac:dyDescent="0.25">
      <c r="B343" s="16">
        <f t="shared" si="30"/>
        <v>288</v>
      </c>
      <c r="C343" s="12">
        <f t="shared" si="26"/>
        <v>0</v>
      </c>
      <c r="D343" s="12">
        <f t="shared" si="27"/>
        <v>3.5188546009618313E-13</v>
      </c>
      <c r="E343" s="12">
        <f t="shared" si="28"/>
        <v>-3.5188546009618313E-13</v>
      </c>
      <c r="F343" s="12">
        <f t="shared" si="29"/>
        <v>9.4188008152411699E-11</v>
      </c>
      <c r="G343" s="12">
        <f t="shared" si="25"/>
        <v>76008.999999999913</v>
      </c>
    </row>
    <row r="344" spans="2:7" x14ac:dyDescent="0.25">
      <c r="B344" s="16">
        <f t="shared" si="30"/>
        <v>289</v>
      </c>
      <c r="C344" s="12">
        <f t="shared" si="26"/>
        <v>0</v>
      </c>
      <c r="D344" s="12">
        <f t="shared" si="27"/>
        <v>3.5320503057154385E-13</v>
      </c>
      <c r="E344" s="12">
        <f t="shared" si="28"/>
        <v>-3.5320503057154385E-13</v>
      </c>
      <c r="F344" s="12">
        <f t="shared" si="29"/>
        <v>9.4541213182983247E-11</v>
      </c>
      <c r="G344" s="12">
        <f t="shared" si="25"/>
        <v>76008.999999999913</v>
      </c>
    </row>
    <row r="345" spans="2:7" x14ac:dyDescent="0.25">
      <c r="B345" s="16">
        <f t="shared" si="30"/>
        <v>290</v>
      </c>
      <c r="C345" s="12">
        <f t="shared" si="26"/>
        <v>0</v>
      </c>
      <c r="D345" s="12">
        <f t="shared" si="27"/>
        <v>3.5452954943618715E-13</v>
      </c>
      <c r="E345" s="12">
        <f t="shared" si="28"/>
        <v>-3.5452954943618715E-13</v>
      </c>
      <c r="F345" s="12">
        <f t="shared" si="29"/>
        <v>9.4895742732419436E-11</v>
      </c>
      <c r="G345" s="12">
        <f t="shared" si="25"/>
        <v>76008.999999999898</v>
      </c>
    </row>
    <row r="346" spans="2:7" x14ac:dyDescent="0.25">
      <c r="B346" s="16">
        <f t="shared" si="30"/>
        <v>291</v>
      </c>
      <c r="C346" s="12">
        <f t="shared" si="26"/>
        <v>0</v>
      </c>
      <c r="D346" s="12">
        <f t="shared" si="27"/>
        <v>3.5585903524657287E-13</v>
      </c>
      <c r="E346" s="12">
        <f t="shared" si="28"/>
        <v>-3.5585903524657287E-13</v>
      </c>
      <c r="F346" s="12">
        <f t="shared" si="29"/>
        <v>9.5251601767666009E-11</v>
      </c>
      <c r="G346" s="12">
        <f t="shared" si="25"/>
        <v>76008.999999999898</v>
      </c>
    </row>
    <row r="347" spans="2:7" x14ac:dyDescent="0.25">
      <c r="B347" s="16">
        <f t="shared" si="30"/>
        <v>292</v>
      </c>
      <c r="C347" s="12">
        <f t="shared" si="26"/>
        <v>0</v>
      </c>
      <c r="D347" s="12">
        <f t="shared" si="27"/>
        <v>3.5719350662874751E-13</v>
      </c>
      <c r="E347" s="12">
        <f t="shared" si="28"/>
        <v>-3.5719350662874751E-13</v>
      </c>
      <c r="F347" s="12">
        <f t="shared" si="29"/>
        <v>9.5608795274294761E-11</v>
      </c>
      <c r="G347" s="12">
        <f t="shared" si="25"/>
        <v>76008.999999999898</v>
      </c>
    </row>
    <row r="348" spans="2:7" x14ac:dyDescent="0.25">
      <c r="B348" s="16">
        <f t="shared" si="30"/>
        <v>293</v>
      </c>
      <c r="C348" s="12">
        <f t="shared" si="26"/>
        <v>0</v>
      </c>
      <c r="D348" s="12">
        <f t="shared" si="27"/>
        <v>3.5853298227860534E-13</v>
      </c>
      <c r="E348" s="12">
        <f t="shared" si="28"/>
        <v>-3.5853298227860534E-13</v>
      </c>
      <c r="F348" s="12">
        <f t="shared" si="29"/>
        <v>9.5967328256573371E-11</v>
      </c>
      <c r="G348" s="12">
        <f t="shared" si="25"/>
        <v>76008.999999999898</v>
      </c>
    </row>
    <row r="349" spans="2:7" x14ac:dyDescent="0.25">
      <c r="B349" s="16">
        <f t="shared" si="30"/>
        <v>294</v>
      </c>
      <c r="C349" s="12">
        <f t="shared" si="26"/>
        <v>0</v>
      </c>
      <c r="D349" s="12">
        <f t="shared" si="27"/>
        <v>3.5987748096215012E-13</v>
      </c>
      <c r="E349" s="12">
        <f t="shared" si="28"/>
        <v>-3.5987748096215012E-13</v>
      </c>
      <c r="F349" s="12">
        <f t="shared" si="29"/>
        <v>9.6327205737535522E-11</v>
      </c>
      <c r="G349" s="12">
        <f t="shared" si="25"/>
        <v>76008.999999999898</v>
      </c>
    </row>
    <row r="350" spans="2:7" x14ac:dyDescent="0.25">
      <c r="B350" s="16">
        <f t="shared" si="30"/>
        <v>295</v>
      </c>
      <c r="C350" s="12">
        <f t="shared" si="26"/>
        <v>0</v>
      </c>
      <c r="D350" s="12">
        <f t="shared" si="27"/>
        <v>3.6122702151575816E-13</v>
      </c>
      <c r="E350" s="12">
        <f t="shared" si="28"/>
        <v>-3.6122702151575816E-13</v>
      </c>
      <c r="F350" s="12">
        <f t="shared" si="29"/>
        <v>9.6688432759051281E-11</v>
      </c>
      <c r="G350" s="12">
        <f t="shared" si="25"/>
        <v>76008.999999999898</v>
      </c>
    </row>
    <row r="351" spans="2:7" x14ac:dyDescent="0.25">
      <c r="B351" s="16">
        <f t="shared" si="30"/>
        <v>296</v>
      </c>
      <c r="C351" s="12">
        <f t="shared" si="26"/>
        <v>0</v>
      </c>
      <c r="D351" s="12">
        <f t="shared" si="27"/>
        <v>3.6258162284644228E-13</v>
      </c>
      <c r="E351" s="12">
        <f t="shared" si="28"/>
        <v>-3.6258162284644228E-13</v>
      </c>
      <c r="F351" s="12">
        <f t="shared" si="29"/>
        <v>9.7051014381897728E-11</v>
      </c>
      <c r="G351" s="12">
        <f t="shared" si="25"/>
        <v>76008.999999999898</v>
      </c>
    </row>
    <row r="352" spans="2:7" x14ac:dyDescent="0.25">
      <c r="B352" s="16">
        <f t="shared" si="30"/>
        <v>297</v>
      </c>
      <c r="C352" s="12">
        <f t="shared" si="26"/>
        <v>0</v>
      </c>
      <c r="D352" s="12">
        <f t="shared" si="27"/>
        <v>3.6394130393211644E-13</v>
      </c>
      <c r="E352" s="12">
        <f t="shared" si="28"/>
        <v>-3.6394130393211644E-13</v>
      </c>
      <c r="F352" s="12">
        <f t="shared" si="29"/>
        <v>9.7414955685829844E-11</v>
      </c>
      <c r="G352" s="12">
        <f t="shared" si="25"/>
        <v>76008.999999999898</v>
      </c>
    </row>
    <row r="353" spans="2:7" x14ac:dyDescent="0.25">
      <c r="B353" s="16">
        <f t="shared" si="30"/>
        <v>298</v>
      </c>
      <c r="C353" s="12">
        <f t="shared" si="26"/>
        <v>0</v>
      </c>
      <c r="D353" s="12">
        <f t="shared" si="27"/>
        <v>3.6530608382186194E-13</v>
      </c>
      <c r="E353" s="12">
        <f t="shared" si="28"/>
        <v>-3.6530608382186194E-13</v>
      </c>
      <c r="F353" s="12">
        <f t="shared" si="29"/>
        <v>9.7780261769651713E-11</v>
      </c>
      <c r="G353" s="12">
        <f t="shared" si="25"/>
        <v>76008.999999999898</v>
      </c>
    </row>
    <row r="354" spans="2:7" x14ac:dyDescent="0.25">
      <c r="B354" s="16">
        <f t="shared" si="30"/>
        <v>299</v>
      </c>
      <c r="C354" s="12">
        <f t="shared" si="26"/>
        <v>0</v>
      </c>
      <c r="D354" s="12">
        <f t="shared" si="27"/>
        <v>3.666759816361939E-13</v>
      </c>
      <c r="E354" s="12">
        <f t="shared" si="28"/>
        <v>-3.666759816361939E-13</v>
      </c>
      <c r="F354" s="12">
        <f t="shared" si="29"/>
        <v>9.8146937751287904E-11</v>
      </c>
      <c r="G354" s="12">
        <f t="shared" si="25"/>
        <v>76008.999999999898</v>
      </c>
    </row>
    <row r="355" spans="2:7" x14ac:dyDescent="0.25">
      <c r="B355" s="16">
        <f t="shared" si="30"/>
        <v>300</v>
      </c>
      <c r="C355" s="12">
        <f t="shared" si="26"/>
        <v>0</v>
      </c>
      <c r="D355" s="12">
        <f t="shared" si="27"/>
        <v>3.6805101656732963E-13</v>
      </c>
      <c r="E355" s="12">
        <f t="shared" si="28"/>
        <v>-3.6805101656732963E-13</v>
      </c>
      <c r="F355" s="12">
        <f t="shared" si="29"/>
        <v>9.8514988767855233E-11</v>
      </c>
      <c r="G355" s="12">
        <f t="shared" si="25"/>
        <v>76008.999999999898</v>
      </c>
    </row>
    <row r="356" spans="2:7" x14ac:dyDescent="0.25">
      <c r="B356" s="16">
        <f t="shared" si="30"/>
        <v>301</v>
      </c>
      <c r="C356" s="12">
        <f t="shared" si="26"/>
        <v>0</v>
      </c>
      <c r="D356" s="12">
        <f t="shared" si="27"/>
        <v>3.6943120787945706E-13</v>
      </c>
      <c r="E356" s="12">
        <f t="shared" si="28"/>
        <v>-3.6943120787945706E-13</v>
      </c>
      <c r="F356" s="12">
        <f t="shared" si="29"/>
        <v>9.8884419975734687E-11</v>
      </c>
      <c r="G356" s="12">
        <f t="shared" si="25"/>
        <v>76008.999999999898</v>
      </c>
    </row>
    <row r="357" spans="2:7" x14ac:dyDescent="0.25">
      <c r="B357" s="16">
        <f t="shared" si="30"/>
        <v>302</v>
      </c>
      <c r="C357" s="12">
        <f t="shared" si="26"/>
        <v>0</v>
      </c>
      <c r="D357" s="12">
        <f t="shared" si="27"/>
        <v>3.7081657490900511E-13</v>
      </c>
      <c r="E357" s="12">
        <f t="shared" si="28"/>
        <v>-3.7081657490900511E-13</v>
      </c>
      <c r="F357" s="12">
        <f t="shared" si="29"/>
        <v>9.9255236550643695E-11</v>
      </c>
      <c r="G357" s="12">
        <f t="shared" si="25"/>
        <v>76008.999999999898</v>
      </c>
    </row>
    <row r="358" spans="2:7" x14ac:dyDescent="0.25">
      <c r="B358" s="16">
        <f t="shared" si="30"/>
        <v>303</v>
      </c>
      <c r="C358" s="12">
        <f t="shared" si="26"/>
        <v>0</v>
      </c>
      <c r="D358" s="12">
        <f t="shared" si="27"/>
        <v>3.722071370649138E-13</v>
      </c>
      <c r="E358" s="12">
        <f t="shared" si="28"/>
        <v>-3.722071370649138E-13</v>
      </c>
      <c r="F358" s="12">
        <f t="shared" si="29"/>
        <v>9.9627443687708604E-11</v>
      </c>
      <c r="G358" s="12">
        <f t="shared" si="25"/>
        <v>76008.999999999898</v>
      </c>
    </row>
    <row r="359" spans="2:7" x14ac:dyDescent="0.25">
      <c r="B359" s="16">
        <f t="shared" si="30"/>
        <v>304</v>
      </c>
      <c r="C359" s="12">
        <f t="shared" si="26"/>
        <v>0</v>
      </c>
      <c r="D359" s="12">
        <f t="shared" si="27"/>
        <v>3.7360291382890726E-13</v>
      </c>
      <c r="E359" s="12">
        <f t="shared" si="28"/>
        <v>-3.7360291382890726E-13</v>
      </c>
      <c r="F359" s="12">
        <f t="shared" si="29"/>
        <v>1.0000104660153752E-10</v>
      </c>
      <c r="G359" s="12">
        <f t="shared" si="25"/>
        <v>76008.999999999898</v>
      </c>
    </row>
    <row r="360" spans="2:7" x14ac:dyDescent="0.25">
      <c r="B360" s="16">
        <f t="shared" si="30"/>
        <v>305</v>
      </c>
      <c r="C360" s="12">
        <f t="shared" si="26"/>
        <v>0</v>
      </c>
      <c r="D360" s="12">
        <f t="shared" si="27"/>
        <v>3.7500392475576565E-13</v>
      </c>
      <c r="E360" s="12">
        <f t="shared" si="28"/>
        <v>-3.7500392475576565E-13</v>
      </c>
      <c r="F360" s="12">
        <f t="shared" si="29"/>
        <v>1.0037605052629328E-10</v>
      </c>
      <c r="G360" s="12">
        <f t="shared" si="25"/>
        <v>76008.999999999898</v>
      </c>
    </row>
    <row r="361" spans="2:7" x14ac:dyDescent="0.25">
      <c r="B361" s="16">
        <f t="shared" si="30"/>
        <v>306</v>
      </c>
      <c r="C361" s="12">
        <f t="shared" si="26"/>
        <v>0</v>
      </c>
      <c r="D361" s="12">
        <f t="shared" si="27"/>
        <v>3.7641018947359979E-13</v>
      </c>
      <c r="E361" s="12">
        <f t="shared" si="28"/>
        <v>-3.7641018947359979E-13</v>
      </c>
      <c r="F361" s="12">
        <f t="shared" si="29"/>
        <v>1.0075246071576688E-10</v>
      </c>
      <c r="G361" s="12">
        <f t="shared" si="25"/>
        <v>76008.999999999898</v>
      </c>
    </row>
    <row r="362" spans="2:7" x14ac:dyDescent="0.25">
      <c r="B362" s="16">
        <f t="shared" si="30"/>
        <v>307</v>
      </c>
      <c r="C362" s="12">
        <f t="shared" si="26"/>
        <v>0</v>
      </c>
      <c r="D362" s="12">
        <f t="shared" si="27"/>
        <v>3.778217276841258E-13</v>
      </c>
      <c r="E362" s="12">
        <f t="shared" si="28"/>
        <v>-3.778217276841258E-13</v>
      </c>
      <c r="F362" s="12">
        <f t="shared" si="29"/>
        <v>1.0113028244345101E-10</v>
      </c>
      <c r="G362" s="12">
        <f t="shared" si="25"/>
        <v>76008.999999999898</v>
      </c>
    </row>
    <row r="363" spans="2:7" x14ac:dyDescent="0.25">
      <c r="B363" s="16">
        <f t="shared" si="30"/>
        <v>308</v>
      </c>
      <c r="C363" s="12">
        <f t="shared" si="26"/>
        <v>0</v>
      </c>
      <c r="D363" s="12">
        <f t="shared" si="27"/>
        <v>3.7923855916294125E-13</v>
      </c>
      <c r="E363" s="12">
        <f t="shared" si="28"/>
        <v>-3.7923855916294125E-13</v>
      </c>
      <c r="F363" s="12">
        <f t="shared" si="29"/>
        <v>1.0150952100261395E-10</v>
      </c>
      <c r="G363" s="12">
        <f t="shared" si="25"/>
        <v>76008.999999999898</v>
      </c>
    </row>
    <row r="364" spans="2:7" x14ac:dyDescent="0.25">
      <c r="B364" s="16">
        <f t="shared" si="30"/>
        <v>309</v>
      </c>
      <c r="C364" s="12">
        <f t="shared" si="26"/>
        <v>0</v>
      </c>
      <c r="D364" s="12">
        <f t="shared" si="27"/>
        <v>3.8066070375980232E-13</v>
      </c>
      <c r="E364" s="12">
        <f t="shared" si="28"/>
        <v>-3.8066070375980232E-13</v>
      </c>
      <c r="F364" s="12">
        <f t="shared" si="29"/>
        <v>1.0189018170637376E-10</v>
      </c>
      <c r="G364" s="12">
        <f t="shared" si="25"/>
        <v>76008.999999999898</v>
      </c>
    </row>
    <row r="365" spans="2:7" x14ac:dyDescent="0.25">
      <c r="B365" s="16">
        <f t="shared" si="30"/>
        <v>310</v>
      </c>
      <c r="C365" s="12">
        <f t="shared" si="26"/>
        <v>0</v>
      </c>
      <c r="D365" s="12">
        <f t="shared" si="27"/>
        <v>3.820881813989016E-13</v>
      </c>
      <c r="E365" s="12">
        <f t="shared" si="28"/>
        <v>-3.820881813989016E-13</v>
      </c>
      <c r="F365" s="12">
        <f t="shared" si="29"/>
        <v>1.0227226988777266E-10</v>
      </c>
      <c r="G365" s="12">
        <f t="shared" si="25"/>
        <v>76008.999999999898</v>
      </c>
    </row>
    <row r="366" spans="2:7" x14ac:dyDescent="0.25">
      <c r="B366" s="16">
        <f t="shared" si="30"/>
        <v>311</v>
      </c>
      <c r="C366" s="12">
        <f t="shared" si="26"/>
        <v>0</v>
      </c>
      <c r="D366" s="12">
        <f t="shared" si="27"/>
        <v>3.8352101207914742E-13</v>
      </c>
      <c r="E366" s="12">
        <f t="shared" si="28"/>
        <v>-3.8352101207914742E-13</v>
      </c>
      <c r="F366" s="12">
        <f t="shared" si="29"/>
        <v>1.0265579089985181E-10</v>
      </c>
      <c r="G366" s="12">
        <f t="shared" si="25"/>
        <v>76008.999999999898</v>
      </c>
    </row>
    <row r="367" spans="2:7" x14ac:dyDescent="0.25">
      <c r="B367" s="16">
        <f t="shared" si="30"/>
        <v>312</v>
      </c>
      <c r="C367" s="12">
        <f t="shared" si="26"/>
        <v>0</v>
      </c>
      <c r="D367" s="12">
        <f t="shared" si="27"/>
        <v>3.8495921587444429E-13</v>
      </c>
      <c r="E367" s="12">
        <f t="shared" si="28"/>
        <v>-3.8495921587444429E-13</v>
      </c>
      <c r="F367" s="12">
        <f t="shared" si="29"/>
        <v>1.0304075011572626E-10</v>
      </c>
      <c r="G367" s="12">
        <f t="shared" si="25"/>
        <v>76008.999999999898</v>
      </c>
    </row>
    <row r="368" spans="2:7" x14ac:dyDescent="0.25">
      <c r="B368" s="16">
        <f t="shared" si="30"/>
        <v>313</v>
      </c>
      <c r="C368" s="12">
        <f t="shared" si="26"/>
        <v>0</v>
      </c>
      <c r="D368" s="12">
        <f t="shared" si="27"/>
        <v>3.8640281293397347E-13</v>
      </c>
      <c r="E368" s="12">
        <f t="shared" si="28"/>
        <v>-3.8640281293397347E-13</v>
      </c>
      <c r="F368" s="12">
        <f t="shared" si="29"/>
        <v>1.0342715292866024E-10</v>
      </c>
      <c r="G368" s="12">
        <f t="shared" si="25"/>
        <v>76008.999999999898</v>
      </c>
    </row>
    <row r="369" spans="2:7" x14ac:dyDescent="0.25">
      <c r="B369" s="16">
        <f t="shared" si="30"/>
        <v>314</v>
      </c>
      <c r="C369" s="12">
        <f t="shared" si="26"/>
        <v>0</v>
      </c>
      <c r="D369" s="12">
        <f t="shared" si="27"/>
        <v>3.8785182348247588E-13</v>
      </c>
      <c r="E369" s="12">
        <f t="shared" si="28"/>
        <v>-3.8785182348247588E-13</v>
      </c>
      <c r="F369" s="12">
        <f t="shared" si="29"/>
        <v>1.0381500475214271E-10</v>
      </c>
      <c r="G369" s="12">
        <f t="shared" si="25"/>
        <v>76008.999999999898</v>
      </c>
    </row>
    <row r="370" spans="2:7" x14ac:dyDescent="0.25">
      <c r="B370" s="16">
        <f t="shared" si="30"/>
        <v>315</v>
      </c>
      <c r="C370" s="12">
        <f t="shared" si="26"/>
        <v>0</v>
      </c>
      <c r="D370" s="12">
        <f t="shared" si="27"/>
        <v>3.8930626782053515E-13</v>
      </c>
      <c r="E370" s="12">
        <f t="shared" si="28"/>
        <v>-3.8930626782053515E-13</v>
      </c>
      <c r="F370" s="12">
        <f t="shared" si="29"/>
        <v>1.0420431101996324E-10</v>
      </c>
      <c r="G370" s="12">
        <f t="shared" si="25"/>
        <v>76008.999999999898</v>
      </c>
    </row>
    <row r="371" spans="2:7" x14ac:dyDescent="0.25">
      <c r="B371" s="16">
        <f t="shared" si="30"/>
        <v>316</v>
      </c>
      <c r="C371" s="12">
        <f t="shared" si="26"/>
        <v>0</v>
      </c>
      <c r="D371" s="12">
        <f t="shared" si="27"/>
        <v>3.9076616632486212E-13</v>
      </c>
      <c r="E371" s="12">
        <f t="shared" si="28"/>
        <v>-3.9076616632486212E-13</v>
      </c>
      <c r="F371" s="12">
        <f t="shared" si="29"/>
        <v>1.0459507718628811E-10</v>
      </c>
      <c r="G371" s="12">
        <f t="shared" si="25"/>
        <v>76008.999999999898</v>
      </c>
    </row>
    <row r="372" spans="2:7" x14ac:dyDescent="0.25">
      <c r="B372" s="16">
        <f t="shared" si="30"/>
        <v>317</v>
      </c>
      <c r="C372" s="12">
        <f t="shared" si="26"/>
        <v>0</v>
      </c>
      <c r="D372" s="12">
        <f t="shared" si="27"/>
        <v>3.9223153944858036E-13</v>
      </c>
      <c r="E372" s="12">
        <f t="shared" si="28"/>
        <v>-3.9223153944858036E-13</v>
      </c>
      <c r="F372" s="12">
        <f t="shared" si="29"/>
        <v>1.0498730872573668E-10</v>
      </c>
      <c r="G372" s="12">
        <f t="shared" si="25"/>
        <v>76008.999999999898</v>
      </c>
    </row>
    <row r="373" spans="2:7" x14ac:dyDescent="0.25">
      <c r="B373" s="16">
        <f t="shared" si="30"/>
        <v>318</v>
      </c>
      <c r="C373" s="12">
        <f t="shared" si="26"/>
        <v>0</v>
      </c>
      <c r="D373" s="12">
        <f t="shared" si="27"/>
        <v>3.9370240772151256E-13</v>
      </c>
      <c r="E373" s="12">
        <f t="shared" si="28"/>
        <v>-3.9370240772151256E-13</v>
      </c>
      <c r="F373" s="12">
        <f t="shared" si="29"/>
        <v>1.053810111334582E-10</v>
      </c>
      <c r="G373" s="12">
        <f t="shared" si="25"/>
        <v>76008.999999999898</v>
      </c>
    </row>
    <row r="374" spans="2:7" x14ac:dyDescent="0.25">
      <c r="B374" s="16">
        <f t="shared" si="30"/>
        <v>319</v>
      </c>
      <c r="C374" s="12">
        <f t="shared" si="26"/>
        <v>0</v>
      </c>
      <c r="D374" s="12">
        <f t="shared" si="27"/>
        <v>3.9517879175046823E-13</v>
      </c>
      <c r="E374" s="12">
        <f t="shared" si="28"/>
        <v>-3.9517879175046823E-13</v>
      </c>
      <c r="F374" s="12">
        <f t="shared" si="29"/>
        <v>1.0577618992520866E-10</v>
      </c>
      <c r="G374" s="12">
        <f t="shared" si="25"/>
        <v>76008.999999999898</v>
      </c>
    </row>
    <row r="375" spans="2:7" x14ac:dyDescent="0.25">
      <c r="B375" s="16">
        <f t="shared" si="30"/>
        <v>320</v>
      </c>
      <c r="C375" s="12">
        <f t="shared" si="26"/>
        <v>0</v>
      </c>
      <c r="D375" s="12">
        <f t="shared" si="27"/>
        <v>3.9666071221953246E-13</v>
      </c>
      <c r="E375" s="12">
        <f t="shared" si="28"/>
        <v>-3.9666071221953246E-13</v>
      </c>
      <c r="F375" s="12">
        <f t="shared" si="29"/>
        <v>1.061728506374282E-10</v>
      </c>
      <c r="G375" s="12">
        <f t="shared" si="25"/>
        <v>76008.999999999898</v>
      </c>
    </row>
    <row r="376" spans="2:7" x14ac:dyDescent="0.25">
      <c r="B376" s="16">
        <f t="shared" si="30"/>
        <v>321</v>
      </c>
      <c r="C376" s="12">
        <f t="shared" si="26"/>
        <v>0</v>
      </c>
      <c r="D376" s="12">
        <f t="shared" si="27"/>
        <v>3.9814818989035572E-13</v>
      </c>
      <c r="E376" s="12">
        <f t="shared" si="28"/>
        <v>-3.9814818989035572E-13</v>
      </c>
      <c r="F376" s="12">
        <f t="shared" si="29"/>
        <v>1.0657099882731855E-10</v>
      </c>
      <c r="G376" s="12">
        <f t="shared" ref="G376:G415" si="31">+$E$9-F376</f>
        <v>76008.999999999898</v>
      </c>
    </row>
    <row r="377" spans="2:7" x14ac:dyDescent="0.25">
      <c r="B377" s="16">
        <f t="shared" si="30"/>
        <v>322</v>
      </c>
      <c r="C377" s="12">
        <f t="shared" ref="C377:C415" si="32">IF(F376&lt;0.01,0,$E$12)</f>
        <v>0</v>
      </c>
      <c r="D377" s="12">
        <f t="shared" ref="D377:D415" si="33">IF(F376&lt;0,0,(F376*$E$11/12))</f>
        <v>3.9964124560244454E-13</v>
      </c>
      <c r="E377" s="12">
        <f t="shared" ref="E377:E415" si="34">C377-D377</f>
        <v>-3.9964124560244454E-13</v>
      </c>
      <c r="F377" s="12">
        <f t="shared" ref="F377:F415" si="35">F376-E377</f>
        <v>1.06970640072921E-10</v>
      </c>
      <c r="G377" s="12">
        <f t="shared" si="31"/>
        <v>76008.999999999898</v>
      </c>
    </row>
    <row r="378" spans="2:7" x14ac:dyDescent="0.25">
      <c r="B378" s="16">
        <f t="shared" ref="B378:B415" si="36">+B377+1</f>
        <v>323</v>
      </c>
      <c r="C378" s="12">
        <f t="shared" si="32"/>
        <v>0</v>
      </c>
      <c r="D378" s="12">
        <f t="shared" si="33"/>
        <v>4.0113990027345371E-13</v>
      </c>
      <c r="E378" s="12">
        <f t="shared" si="34"/>
        <v>-4.0113990027345371E-13</v>
      </c>
      <c r="F378" s="12">
        <f t="shared" si="35"/>
        <v>1.0737177997319446E-10</v>
      </c>
      <c r="G378" s="12">
        <f t="shared" si="31"/>
        <v>76008.999999999898</v>
      </c>
    </row>
    <row r="379" spans="2:7" x14ac:dyDescent="0.25">
      <c r="B379" s="16">
        <f t="shared" si="36"/>
        <v>324</v>
      </c>
      <c r="C379" s="12">
        <f t="shared" si="32"/>
        <v>0</v>
      </c>
      <c r="D379" s="12">
        <f t="shared" si="33"/>
        <v>4.026441748994792E-13</v>
      </c>
      <c r="E379" s="12">
        <f t="shared" si="34"/>
        <v>-4.026441748994792E-13</v>
      </c>
      <c r="F379" s="12">
        <f t="shared" si="35"/>
        <v>1.0777442414809393E-10</v>
      </c>
      <c r="G379" s="12">
        <f t="shared" si="31"/>
        <v>76008.999999999898</v>
      </c>
    </row>
    <row r="380" spans="2:7" x14ac:dyDescent="0.25">
      <c r="B380" s="16">
        <f t="shared" si="36"/>
        <v>325</v>
      </c>
      <c r="C380" s="12">
        <f t="shared" si="32"/>
        <v>0</v>
      </c>
      <c r="D380" s="12">
        <f t="shared" si="33"/>
        <v>4.0415409055535228E-13</v>
      </c>
      <c r="E380" s="12">
        <f t="shared" si="34"/>
        <v>-4.0415409055535228E-13</v>
      </c>
      <c r="F380" s="12">
        <f t="shared" si="35"/>
        <v>1.0817857823864929E-10</v>
      </c>
      <c r="G380" s="12">
        <f t="shared" si="31"/>
        <v>76008.999999999898</v>
      </c>
    </row>
    <row r="381" spans="2:7" x14ac:dyDescent="0.25">
      <c r="B381" s="16">
        <f t="shared" si="36"/>
        <v>326</v>
      </c>
      <c r="C381" s="12">
        <f t="shared" si="32"/>
        <v>0</v>
      </c>
      <c r="D381" s="12">
        <f t="shared" si="33"/>
        <v>4.0566966839493478E-13</v>
      </c>
      <c r="E381" s="12">
        <f t="shared" si="34"/>
        <v>-4.0566966839493478E-13</v>
      </c>
      <c r="F381" s="12">
        <f t="shared" si="35"/>
        <v>1.0858424790704422E-10</v>
      </c>
      <c r="G381" s="12">
        <f t="shared" si="31"/>
        <v>76008.999999999898</v>
      </c>
    </row>
    <row r="382" spans="2:7" x14ac:dyDescent="0.25">
      <c r="B382" s="16">
        <f t="shared" si="36"/>
        <v>327</v>
      </c>
      <c r="C382" s="12">
        <f t="shared" si="32"/>
        <v>0</v>
      </c>
      <c r="D382" s="12">
        <f t="shared" si="33"/>
        <v>4.071909296514158E-13</v>
      </c>
      <c r="E382" s="12">
        <f t="shared" si="34"/>
        <v>-4.071909296514158E-13</v>
      </c>
      <c r="F382" s="12">
        <f t="shared" si="35"/>
        <v>1.0899143883669564E-10</v>
      </c>
      <c r="G382" s="12">
        <f t="shared" si="31"/>
        <v>76008.999999999898</v>
      </c>
    </row>
    <row r="383" spans="2:7" x14ac:dyDescent="0.25">
      <c r="B383" s="16">
        <f t="shared" si="36"/>
        <v>328</v>
      </c>
      <c r="C383" s="12">
        <f t="shared" si="32"/>
        <v>0</v>
      </c>
      <c r="D383" s="12">
        <f t="shared" si="33"/>
        <v>4.0871789563760863E-13</v>
      </c>
      <c r="E383" s="12">
        <f t="shared" si="34"/>
        <v>-4.0871789563760863E-13</v>
      </c>
      <c r="F383" s="12">
        <f t="shared" si="35"/>
        <v>1.0940015673233324E-10</v>
      </c>
      <c r="G383" s="12">
        <f t="shared" si="31"/>
        <v>76008.999999999884</v>
      </c>
    </row>
    <row r="384" spans="2:7" x14ac:dyDescent="0.25">
      <c r="B384" s="16">
        <f t="shared" si="36"/>
        <v>329</v>
      </c>
      <c r="C384" s="12">
        <f t="shared" si="32"/>
        <v>0</v>
      </c>
      <c r="D384" s="12">
        <f t="shared" si="33"/>
        <v>4.1025058774624969E-13</v>
      </c>
      <c r="E384" s="12">
        <f t="shared" si="34"/>
        <v>-4.1025058774624969E-13</v>
      </c>
      <c r="F384" s="12">
        <f t="shared" si="35"/>
        <v>1.0981040732007949E-10</v>
      </c>
      <c r="G384" s="12">
        <f t="shared" si="31"/>
        <v>76008.999999999884</v>
      </c>
    </row>
    <row r="385" spans="2:7" x14ac:dyDescent="0.25">
      <c r="B385" s="16">
        <f t="shared" si="36"/>
        <v>330</v>
      </c>
      <c r="C385" s="12">
        <f t="shared" si="32"/>
        <v>0</v>
      </c>
      <c r="D385" s="12">
        <f t="shared" si="33"/>
        <v>4.1178902745029805E-13</v>
      </c>
      <c r="E385" s="12">
        <f t="shared" si="34"/>
        <v>-4.1178902745029805E-13</v>
      </c>
      <c r="F385" s="12">
        <f t="shared" si="35"/>
        <v>1.1022219634752978E-10</v>
      </c>
      <c r="G385" s="12">
        <f t="shared" si="31"/>
        <v>76008.999999999884</v>
      </c>
    </row>
    <row r="386" spans="2:7" x14ac:dyDescent="0.25">
      <c r="B386" s="16">
        <f t="shared" si="36"/>
        <v>331</v>
      </c>
      <c r="C386" s="12">
        <f t="shared" si="32"/>
        <v>0</v>
      </c>
      <c r="D386" s="12">
        <f t="shared" si="33"/>
        <v>4.1333323630323668E-13</v>
      </c>
      <c r="E386" s="12">
        <f t="shared" si="34"/>
        <v>-4.1333323630323668E-13</v>
      </c>
      <c r="F386" s="12">
        <f t="shared" si="35"/>
        <v>1.1063552958383302E-10</v>
      </c>
      <c r="G386" s="12">
        <f t="shared" si="31"/>
        <v>76008.999999999884</v>
      </c>
    </row>
    <row r="387" spans="2:7" x14ac:dyDescent="0.25">
      <c r="B387" s="16">
        <f t="shared" si="36"/>
        <v>332</v>
      </c>
      <c r="C387" s="12">
        <f t="shared" si="32"/>
        <v>0</v>
      </c>
      <c r="D387" s="12">
        <f t="shared" si="33"/>
        <v>4.1488323593937377E-13</v>
      </c>
      <c r="E387" s="12">
        <f t="shared" si="34"/>
        <v>-4.1488323593937377E-13</v>
      </c>
      <c r="F387" s="12">
        <f t="shared" si="35"/>
        <v>1.110504128197724E-10</v>
      </c>
      <c r="G387" s="12">
        <f t="shared" si="31"/>
        <v>76008.999999999884</v>
      </c>
    </row>
    <row r="388" spans="2:7" x14ac:dyDescent="0.25">
      <c r="B388" s="16">
        <f t="shared" si="36"/>
        <v>333</v>
      </c>
      <c r="C388" s="12">
        <f t="shared" si="32"/>
        <v>0</v>
      </c>
      <c r="D388" s="12">
        <f t="shared" si="33"/>
        <v>4.1643904807414647E-13</v>
      </c>
      <c r="E388" s="12">
        <f t="shared" si="34"/>
        <v>-4.1643904807414647E-13</v>
      </c>
      <c r="F388" s="12">
        <f t="shared" si="35"/>
        <v>1.1146685186784655E-10</v>
      </c>
      <c r="G388" s="12">
        <f t="shared" si="31"/>
        <v>76008.999999999884</v>
      </c>
    </row>
    <row r="389" spans="2:7" x14ac:dyDescent="0.25">
      <c r="B389" s="16">
        <f t="shared" si="36"/>
        <v>334</v>
      </c>
      <c r="C389" s="12">
        <f t="shared" si="32"/>
        <v>0</v>
      </c>
      <c r="D389" s="12">
        <f t="shared" si="33"/>
        <v>4.180006945044245E-13</v>
      </c>
      <c r="E389" s="12">
        <f t="shared" si="34"/>
        <v>-4.180006945044245E-13</v>
      </c>
      <c r="F389" s="12">
        <f t="shared" si="35"/>
        <v>1.1188485256235097E-10</v>
      </c>
      <c r="G389" s="12">
        <f t="shared" si="31"/>
        <v>76008.999999999884</v>
      </c>
    </row>
    <row r="390" spans="2:7" x14ac:dyDescent="0.25">
      <c r="B390" s="16">
        <f t="shared" si="36"/>
        <v>335</v>
      </c>
      <c r="C390" s="12">
        <f t="shared" si="32"/>
        <v>0</v>
      </c>
      <c r="D390" s="12">
        <f t="shared" si="33"/>
        <v>4.1956819710881612E-13</v>
      </c>
      <c r="E390" s="12">
        <f t="shared" si="34"/>
        <v>-4.1956819710881612E-13</v>
      </c>
      <c r="F390" s="12">
        <f t="shared" si="35"/>
        <v>1.1230442075945978E-10</v>
      </c>
      <c r="G390" s="12">
        <f t="shared" si="31"/>
        <v>76008.999999999884</v>
      </c>
    </row>
    <row r="391" spans="2:7" x14ac:dyDescent="0.25">
      <c r="B391" s="16">
        <f t="shared" si="36"/>
        <v>336</v>
      </c>
      <c r="C391" s="12">
        <f t="shared" si="32"/>
        <v>0</v>
      </c>
      <c r="D391" s="12">
        <f t="shared" si="33"/>
        <v>4.2114157784797418E-13</v>
      </c>
      <c r="E391" s="12">
        <f t="shared" si="34"/>
        <v>-4.2114157784797418E-13</v>
      </c>
      <c r="F391" s="12">
        <f t="shared" si="35"/>
        <v>1.1272556233730775E-10</v>
      </c>
      <c r="G391" s="12">
        <f t="shared" si="31"/>
        <v>76008.999999999884</v>
      </c>
    </row>
    <row r="392" spans="2:7" x14ac:dyDescent="0.25">
      <c r="B392" s="16">
        <f t="shared" si="36"/>
        <v>337</v>
      </c>
      <c r="C392" s="12">
        <f t="shared" si="32"/>
        <v>0</v>
      </c>
      <c r="D392" s="12">
        <f t="shared" si="33"/>
        <v>4.2272085876490404E-13</v>
      </c>
      <c r="E392" s="12">
        <f t="shared" si="34"/>
        <v>-4.2272085876490404E-13</v>
      </c>
      <c r="F392" s="12">
        <f t="shared" si="35"/>
        <v>1.1314828319607266E-10</v>
      </c>
      <c r="G392" s="12">
        <f t="shared" si="31"/>
        <v>76008.999999999884</v>
      </c>
    </row>
    <row r="393" spans="2:7" x14ac:dyDescent="0.25">
      <c r="B393" s="16">
        <f t="shared" si="36"/>
        <v>338</v>
      </c>
      <c r="C393" s="12">
        <f t="shared" si="32"/>
        <v>0</v>
      </c>
      <c r="D393" s="12">
        <f t="shared" si="33"/>
        <v>4.2430606198527246E-13</v>
      </c>
      <c r="E393" s="12">
        <f t="shared" si="34"/>
        <v>-4.2430606198527246E-13</v>
      </c>
      <c r="F393" s="12">
        <f t="shared" si="35"/>
        <v>1.1357258925805793E-10</v>
      </c>
      <c r="G393" s="12">
        <f t="shared" si="31"/>
        <v>76008.999999999884</v>
      </c>
    </row>
    <row r="394" spans="2:7" x14ac:dyDescent="0.25">
      <c r="B394" s="16">
        <f t="shared" si="36"/>
        <v>339</v>
      </c>
      <c r="C394" s="12">
        <f t="shared" si="32"/>
        <v>0</v>
      </c>
      <c r="D394" s="12">
        <f t="shared" si="33"/>
        <v>4.2589720971771721E-13</v>
      </c>
      <c r="E394" s="12">
        <f t="shared" si="34"/>
        <v>-4.2589720971771721E-13</v>
      </c>
      <c r="F394" s="12">
        <f t="shared" si="35"/>
        <v>1.1399848646777565E-10</v>
      </c>
      <c r="G394" s="12">
        <f t="shared" si="31"/>
        <v>76008.999999999884</v>
      </c>
    </row>
    <row r="395" spans="2:7" x14ac:dyDescent="0.25">
      <c r="B395" s="16">
        <f t="shared" si="36"/>
        <v>340</v>
      </c>
      <c r="C395" s="12">
        <f t="shared" si="32"/>
        <v>0</v>
      </c>
      <c r="D395" s="12">
        <f t="shared" si="33"/>
        <v>4.2749432425415865E-13</v>
      </c>
      <c r="E395" s="12">
        <f t="shared" si="34"/>
        <v>-4.2749432425415865E-13</v>
      </c>
      <c r="F395" s="12">
        <f t="shared" si="35"/>
        <v>1.1442598079202981E-10</v>
      </c>
      <c r="G395" s="12">
        <f t="shared" si="31"/>
        <v>76008.999999999884</v>
      </c>
    </row>
    <row r="396" spans="2:7" x14ac:dyDescent="0.25">
      <c r="B396" s="16">
        <f t="shared" si="36"/>
        <v>341</v>
      </c>
      <c r="C396" s="12">
        <f t="shared" si="32"/>
        <v>0</v>
      </c>
      <c r="D396" s="12">
        <f t="shared" si="33"/>
        <v>4.2909742797011178E-13</v>
      </c>
      <c r="E396" s="12">
        <f t="shared" si="34"/>
        <v>-4.2909742797011178E-13</v>
      </c>
      <c r="F396" s="12">
        <f t="shared" si="35"/>
        <v>1.1485507821999992E-10</v>
      </c>
      <c r="G396" s="12">
        <f t="shared" si="31"/>
        <v>76008.999999999884</v>
      </c>
    </row>
    <row r="397" spans="2:7" x14ac:dyDescent="0.25">
      <c r="B397" s="16">
        <f t="shared" si="36"/>
        <v>342</v>
      </c>
      <c r="C397" s="12">
        <f t="shared" si="32"/>
        <v>0</v>
      </c>
      <c r="D397" s="12">
        <f t="shared" si="33"/>
        <v>4.3070654332499972E-13</v>
      </c>
      <c r="E397" s="12">
        <f t="shared" si="34"/>
        <v>-4.3070654332499972E-13</v>
      </c>
      <c r="F397" s="12">
        <f t="shared" si="35"/>
        <v>1.1528578476332492E-10</v>
      </c>
      <c r="G397" s="12">
        <f t="shared" si="31"/>
        <v>76008.999999999884</v>
      </c>
    </row>
    <row r="398" spans="2:7" x14ac:dyDescent="0.25">
      <c r="B398" s="16">
        <f t="shared" si="36"/>
        <v>343</v>
      </c>
      <c r="C398" s="12">
        <f t="shared" si="32"/>
        <v>0</v>
      </c>
      <c r="D398" s="12">
        <f t="shared" si="33"/>
        <v>4.3232169286246846E-13</v>
      </c>
      <c r="E398" s="12">
        <f t="shared" si="34"/>
        <v>-4.3232169286246846E-13</v>
      </c>
      <c r="F398" s="12">
        <f t="shared" si="35"/>
        <v>1.1571810645618739E-10</v>
      </c>
      <c r="G398" s="12">
        <f t="shared" si="31"/>
        <v>76008.999999999884</v>
      </c>
    </row>
    <row r="399" spans="2:7" x14ac:dyDescent="0.25">
      <c r="B399" s="16">
        <f t="shared" si="36"/>
        <v>344</v>
      </c>
      <c r="C399" s="12">
        <f t="shared" si="32"/>
        <v>0</v>
      </c>
      <c r="D399" s="12">
        <f t="shared" si="33"/>
        <v>4.3394289921070266E-13</v>
      </c>
      <c r="E399" s="12">
        <f t="shared" si="34"/>
        <v>-4.3394289921070266E-13</v>
      </c>
      <c r="F399" s="12">
        <f t="shared" si="35"/>
        <v>1.1615204935539809E-10</v>
      </c>
      <c r="G399" s="12">
        <f t="shared" si="31"/>
        <v>76008.999999999884</v>
      </c>
    </row>
    <row r="400" spans="2:7" x14ac:dyDescent="0.25">
      <c r="B400" s="16">
        <f t="shared" si="36"/>
        <v>345</v>
      </c>
      <c r="C400" s="12">
        <f t="shared" si="32"/>
        <v>0</v>
      </c>
      <c r="D400" s="12">
        <f t="shared" si="33"/>
        <v>4.3557018508274282E-13</v>
      </c>
      <c r="E400" s="12">
        <f t="shared" si="34"/>
        <v>-4.3557018508274282E-13</v>
      </c>
      <c r="F400" s="12">
        <f t="shared" si="35"/>
        <v>1.1658761954048083E-10</v>
      </c>
      <c r="G400" s="12">
        <f t="shared" si="31"/>
        <v>76008.999999999884</v>
      </c>
    </row>
    <row r="401" spans="2:7" x14ac:dyDescent="0.25">
      <c r="B401" s="16">
        <f t="shared" si="36"/>
        <v>346</v>
      </c>
      <c r="C401" s="12">
        <f t="shared" si="32"/>
        <v>0</v>
      </c>
      <c r="D401" s="12">
        <f t="shared" si="33"/>
        <v>4.3720357327680309E-13</v>
      </c>
      <c r="E401" s="12">
        <f t="shared" si="34"/>
        <v>-4.3720357327680309E-13</v>
      </c>
      <c r="F401" s="12">
        <f t="shared" si="35"/>
        <v>1.1702482311375763E-10</v>
      </c>
      <c r="G401" s="12">
        <f t="shared" si="31"/>
        <v>76008.999999999884</v>
      </c>
    </row>
    <row r="402" spans="2:7" x14ac:dyDescent="0.25">
      <c r="B402" s="16">
        <f t="shared" si="36"/>
        <v>347</v>
      </c>
      <c r="C402" s="12">
        <f t="shared" si="32"/>
        <v>0</v>
      </c>
      <c r="D402" s="12">
        <f t="shared" si="33"/>
        <v>4.3884308667659107E-13</v>
      </c>
      <c r="E402" s="12">
        <f t="shared" si="34"/>
        <v>-4.3884308667659107E-13</v>
      </c>
      <c r="F402" s="12">
        <f t="shared" si="35"/>
        <v>1.1746366620043422E-10</v>
      </c>
      <c r="G402" s="12">
        <f t="shared" si="31"/>
        <v>76008.999999999884</v>
      </c>
    </row>
    <row r="403" spans="2:7" x14ac:dyDescent="0.25">
      <c r="B403" s="16">
        <f t="shared" si="36"/>
        <v>348</v>
      </c>
      <c r="C403" s="12">
        <f t="shared" si="32"/>
        <v>0</v>
      </c>
      <c r="D403" s="12">
        <f t="shared" si="33"/>
        <v>4.4048874825162832E-13</v>
      </c>
      <c r="E403" s="12">
        <f t="shared" si="34"/>
        <v>-4.4048874825162832E-13</v>
      </c>
      <c r="F403" s="12">
        <f t="shared" si="35"/>
        <v>1.1790415494868585E-10</v>
      </c>
      <c r="G403" s="12">
        <f t="shared" si="31"/>
        <v>76008.999999999884</v>
      </c>
    </row>
    <row r="404" spans="2:7" x14ac:dyDescent="0.25">
      <c r="B404" s="16">
        <f t="shared" si="36"/>
        <v>349</v>
      </c>
      <c r="C404" s="12">
        <f t="shared" si="32"/>
        <v>0</v>
      </c>
      <c r="D404" s="12">
        <f t="shared" si="33"/>
        <v>4.4214058105757196E-13</v>
      </c>
      <c r="E404" s="12">
        <f t="shared" si="34"/>
        <v>-4.4214058105757196E-13</v>
      </c>
      <c r="F404" s="12">
        <f t="shared" si="35"/>
        <v>1.1834629552974342E-10</v>
      </c>
      <c r="G404" s="12">
        <f t="shared" si="31"/>
        <v>76008.999999999884</v>
      </c>
    </row>
    <row r="405" spans="2:7" x14ac:dyDescent="0.25">
      <c r="B405" s="16">
        <f t="shared" si="36"/>
        <v>350</v>
      </c>
      <c r="C405" s="12">
        <f t="shared" si="32"/>
        <v>0</v>
      </c>
      <c r="D405" s="12">
        <f t="shared" si="33"/>
        <v>4.4379860823653779E-13</v>
      </c>
      <c r="E405" s="12">
        <f t="shared" si="34"/>
        <v>-4.4379860823653779E-13</v>
      </c>
      <c r="F405" s="12">
        <f t="shared" si="35"/>
        <v>1.1879009413797996E-10</v>
      </c>
      <c r="G405" s="12">
        <f t="shared" si="31"/>
        <v>76008.999999999884</v>
      </c>
    </row>
    <row r="406" spans="2:7" x14ac:dyDescent="0.25">
      <c r="B406" s="16">
        <f t="shared" si="36"/>
        <v>351</v>
      </c>
      <c r="C406" s="12">
        <f t="shared" si="32"/>
        <v>0</v>
      </c>
      <c r="D406" s="12">
        <f t="shared" si="33"/>
        <v>4.4546285301742485E-13</v>
      </c>
      <c r="E406" s="12">
        <f t="shared" si="34"/>
        <v>-4.4546285301742485E-13</v>
      </c>
      <c r="F406" s="12">
        <f t="shared" si="35"/>
        <v>1.1923555699099739E-10</v>
      </c>
      <c r="G406" s="12">
        <f t="shared" si="31"/>
        <v>76008.999999999884</v>
      </c>
    </row>
    <row r="407" spans="2:7" x14ac:dyDescent="0.25">
      <c r="B407" s="16">
        <f t="shared" si="36"/>
        <v>352</v>
      </c>
      <c r="C407" s="12">
        <f t="shared" si="32"/>
        <v>0</v>
      </c>
      <c r="D407" s="12">
        <f t="shared" si="33"/>
        <v>4.4713333871624014E-13</v>
      </c>
      <c r="E407" s="12">
        <f t="shared" si="34"/>
        <v>-4.4713333871624014E-13</v>
      </c>
      <c r="F407" s="12">
        <f t="shared" si="35"/>
        <v>1.1968269032971363E-10</v>
      </c>
      <c r="G407" s="12">
        <f t="shared" si="31"/>
        <v>76008.999999999884</v>
      </c>
    </row>
    <row r="408" spans="2:7" x14ac:dyDescent="0.25">
      <c r="B408" s="16">
        <f t="shared" si="36"/>
        <v>353</v>
      </c>
      <c r="C408" s="12">
        <f t="shared" si="32"/>
        <v>0</v>
      </c>
      <c r="D408" s="12">
        <f t="shared" si="33"/>
        <v>4.4881008873642608E-13</v>
      </c>
      <c r="E408" s="12">
        <f t="shared" si="34"/>
        <v>-4.4881008873642608E-13</v>
      </c>
      <c r="F408" s="12">
        <f t="shared" si="35"/>
        <v>1.2013150041845006E-10</v>
      </c>
      <c r="G408" s="12">
        <f t="shared" si="31"/>
        <v>76008.999999999884</v>
      </c>
    </row>
    <row r="409" spans="2:7" x14ac:dyDescent="0.25">
      <c r="B409" s="16">
        <f t="shared" si="36"/>
        <v>354</v>
      </c>
      <c r="C409" s="12">
        <f t="shared" si="32"/>
        <v>0</v>
      </c>
      <c r="D409" s="12">
        <f t="shared" si="33"/>
        <v>4.5049312656918769E-13</v>
      </c>
      <c r="E409" s="12">
        <f t="shared" si="34"/>
        <v>-4.5049312656918769E-13</v>
      </c>
      <c r="F409" s="12">
        <f t="shared" si="35"/>
        <v>1.2058199354501924E-10</v>
      </c>
      <c r="G409" s="12">
        <f t="shared" si="31"/>
        <v>76008.999999999884</v>
      </c>
    </row>
    <row r="410" spans="2:7" x14ac:dyDescent="0.25">
      <c r="B410" s="16">
        <f t="shared" si="36"/>
        <v>355</v>
      </c>
      <c r="C410" s="12">
        <f t="shared" si="32"/>
        <v>0</v>
      </c>
      <c r="D410" s="12">
        <f t="shared" si="33"/>
        <v>4.5218247579382213E-13</v>
      </c>
      <c r="E410" s="12">
        <f t="shared" si="34"/>
        <v>-4.5218247579382213E-13</v>
      </c>
      <c r="F410" s="12">
        <f t="shared" si="35"/>
        <v>1.2103417602081305E-10</v>
      </c>
      <c r="G410" s="12">
        <f t="shared" si="31"/>
        <v>76008.999999999884</v>
      </c>
    </row>
    <row r="411" spans="2:7" x14ac:dyDescent="0.25">
      <c r="B411" s="16">
        <f t="shared" si="36"/>
        <v>356</v>
      </c>
      <c r="C411" s="12">
        <f t="shared" si="32"/>
        <v>0</v>
      </c>
      <c r="D411" s="12">
        <f t="shared" si="33"/>
        <v>4.5387816007804892E-13</v>
      </c>
      <c r="E411" s="12">
        <f t="shared" si="34"/>
        <v>-4.5387816007804892E-13</v>
      </c>
      <c r="F411" s="12">
        <f t="shared" si="35"/>
        <v>1.214880541808911E-10</v>
      </c>
      <c r="G411" s="12">
        <f t="shared" si="31"/>
        <v>76008.999999999884</v>
      </c>
    </row>
    <row r="412" spans="2:7" x14ac:dyDescent="0.25">
      <c r="B412" s="16">
        <f t="shared" si="36"/>
        <v>357</v>
      </c>
      <c r="C412" s="12">
        <f t="shared" si="32"/>
        <v>0</v>
      </c>
      <c r="D412" s="12">
        <f t="shared" si="33"/>
        <v>4.5558020317834162E-13</v>
      </c>
      <c r="E412" s="12">
        <f t="shared" si="34"/>
        <v>-4.5558020317834162E-13</v>
      </c>
      <c r="F412" s="12">
        <f t="shared" si="35"/>
        <v>1.2194363438406943E-10</v>
      </c>
      <c r="G412" s="12">
        <f t="shared" si="31"/>
        <v>76008.999999999884</v>
      </c>
    </row>
    <row r="413" spans="2:7" x14ac:dyDescent="0.25">
      <c r="B413" s="16">
        <f t="shared" si="36"/>
        <v>358</v>
      </c>
      <c r="C413" s="12">
        <f t="shared" si="32"/>
        <v>0</v>
      </c>
      <c r="D413" s="12">
        <f t="shared" si="33"/>
        <v>4.5728862894026039E-13</v>
      </c>
      <c r="E413" s="12">
        <f t="shared" si="34"/>
        <v>-4.5728862894026039E-13</v>
      </c>
      <c r="F413" s="12">
        <f t="shared" si="35"/>
        <v>1.224009230130097E-10</v>
      </c>
      <c r="G413" s="12">
        <f t="shared" si="31"/>
        <v>76008.999999999884</v>
      </c>
    </row>
    <row r="414" spans="2:7" x14ac:dyDescent="0.25">
      <c r="B414" s="16">
        <f t="shared" si="36"/>
        <v>359</v>
      </c>
      <c r="C414" s="12">
        <f t="shared" si="32"/>
        <v>0</v>
      </c>
      <c r="D414" s="12">
        <f t="shared" si="33"/>
        <v>4.5900346129878637E-13</v>
      </c>
      <c r="E414" s="12">
        <f t="shared" si="34"/>
        <v>-4.5900346129878637E-13</v>
      </c>
      <c r="F414" s="12">
        <f t="shared" si="35"/>
        <v>1.2285992647430849E-10</v>
      </c>
      <c r="G414" s="12">
        <f t="shared" si="31"/>
        <v>76008.999999999884</v>
      </c>
    </row>
    <row r="415" spans="2:7" x14ac:dyDescent="0.25">
      <c r="B415" s="16">
        <f t="shared" si="36"/>
        <v>360</v>
      </c>
      <c r="C415" s="12">
        <f t="shared" si="32"/>
        <v>0</v>
      </c>
      <c r="D415" s="12">
        <f t="shared" si="33"/>
        <v>4.6072472427865678E-13</v>
      </c>
      <c r="E415" s="12">
        <f t="shared" si="34"/>
        <v>-4.6072472427865678E-13</v>
      </c>
      <c r="F415" s="12">
        <f t="shared" si="35"/>
        <v>1.2332065119858716E-10</v>
      </c>
      <c r="G415" s="12">
        <f t="shared" si="31"/>
        <v>76008.999999999884</v>
      </c>
    </row>
    <row r="416" spans="2:7" ht="13" x14ac:dyDescent="0.3">
      <c r="B416" s="17" t="s">
        <v>19</v>
      </c>
      <c r="C416" s="25">
        <f>SUM(C56:C415)</f>
        <v>104663.47480095857</v>
      </c>
      <c r="D416" s="25">
        <f>SUM(D56:D415)</f>
        <v>28654.474800958997</v>
      </c>
      <c r="E416" s="25">
        <f>SUM(E56:E415)</f>
        <v>76008.999999999971</v>
      </c>
      <c r="F416" s="2"/>
      <c r="G416" s="2"/>
    </row>
    <row r="417" spans="2:7" x14ac:dyDescent="0.25">
      <c r="B417" s="9"/>
      <c r="C417" s="2"/>
      <c r="D417" s="2"/>
      <c r="E417" s="2"/>
      <c r="F417" s="2"/>
      <c r="G417" s="2"/>
    </row>
    <row r="418" spans="2:7" x14ac:dyDescent="0.25">
      <c r="B418" s="9"/>
      <c r="C418" s="2"/>
      <c r="D418" s="2"/>
      <c r="E418" s="2"/>
      <c r="F418" s="2"/>
      <c r="G418" s="2"/>
    </row>
    <row r="419" spans="2:7" x14ac:dyDescent="0.25">
      <c r="B419" s="9"/>
      <c r="C419" s="2"/>
      <c r="D419" s="2"/>
      <c r="E419" s="2"/>
      <c r="F419" s="2"/>
      <c r="G419" s="2"/>
    </row>
    <row r="420" spans="2:7" x14ac:dyDescent="0.25">
      <c r="B420" s="9"/>
      <c r="C420" s="2"/>
      <c r="D420" s="2"/>
      <c r="E420" s="2"/>
      <c r="F420" s="2"/>
      <c r="G420" s="2"/>
    </row>
    <row r="421" spans="2:7" x14ac:dyDescent="0.25">
      <c r="B421" s="9"/>
      <c r="C421" s="2"/>
      <c r="D421" s="2"/>
      <c r="E421" s="2"/>
      <c r="F421" s="2"/>
      <c r="G421" s="2"/>
    </row>
    <row r="422" spans="2:7" x14ac:dyDescent="0.25">
      <c r="B422" s="9"/>
      <c r="C422" s="2"/>
      <c r="D422" s="2"/>
      <c r="E422" s="2"/>
      <c r="F422" s="2"/>
      <c r="G422" s="2"/>
    </row>
    <row r="423" spans="2:7" x14ac:dyDescent="0.25">
      <c r="B423" s="9"/>
      <c r="C423" s="2"/>
      <c r="D423" s="2"/>
      <c r="E423" s="2"/>
      <c r="F423" s="2"/>
      <c r="G423" s="2"/>
    </row>
    <row r="424" spans="2:7" x14ac:dyDescent="0.25">
      <c r="B424" s="9"/>
      <c r="C424" s="2"/>
      <c r="D424" s="2"/>
      <c r="E424" s="2"/>
      <c r="F424" s="2"/>
      <c r="G424" s="2"/>
    </row>
    <row r="425" spans="2:7" x14ac:dyDescent="0.25">
      <c r="B425" s="9"/>
      <c r="C425" s="2"/>
      <c r="D425" s="2"/>
      <c r="E425" s="2"/>
      <c r="F425" s="2"/>
      <c r="G425" s="2"/>
    </row>
    <row r="426" spans="2:7" x14ac:dyDescent="0.25">
      <c r="B426" s="9"/>
      <c r="C426" s="2"/>
      <c r="D426" s="2"/>
      <c r="E426" s="2"/>
      <c r="F426" s="2"/>
      <c r="G426" s="2"/>
    </row>
    <row r="427" spans="2:7" x14ac:dyDescent="0.25">
      <c r="B427" s="9"/>
      <c r="C427" s="2"/>
      <c r="D427" s="2"/>
      <c r="E427" s="2"/>
      <c r="F427" s="2"/>
      <c r="G427" s="2"/>
    </row>
    <row r="428" spans="2:7" x14ac:dyDescent="0.25">
      <c r="B428" s="9"/>
      <c r="C428" s="2"/>
      <c r="D428" s="2"/>
      <c r="E428" s="2"/>
      <c r="F428" s="2"/>
      <c r="G428" s="2"/>
    </row>
    <row r="429" spans="2:7" x14ac:dyDescent="0.25">
      <c r="C429" s="6"/>
      <c r="D429" s="2"/>
      <c r="E429" s="2"/>
      <c r="F429" s="2"/>
      <c r="G429" s="2"/>
    </row>
    <row r="430" spans="2:7" x14ac:dyDescent="0.25">
      <c r="C430" s="6"/>
      <c r="D430" s="2"/>
      <c r="E430" s="2"/>
      <c r="F430" s="2"/>
      <c r="G430" s="2"/>
    </row>
    <row r="431" spans="2:7" x14ac:dyDescent="0.25">
      <c r="C431" s="6"/>
      <c r="D431" s="2"/>
      <c r="E431" s="2"/>
      <c r="F431" s="2"/>
      <c r="G431" s="2"/>
    </row>
    <row r="432" spans="2:7" x14ac:dyDescent="0.25">
      <c r="D432" s="2"/>
      <c r="E432" s="2"/>
      <c r="F432" s="2"/>
      <c r="G432" s="2"/>
    </row>
    <row r="433" spans="4:7" x14ac:dyDescent="0.25">
      <c r="D433" s="2"/>
      <c r="E433" s="2"/>
      <c r="F433" s="2"/>
      <c r="G433" s="2"/>
    </row>
    <row r="434" spans="4:7" x14ac:dyDescent="0.25">
      <c r="D434" s="2"/>
      <c r="E434" s="2"/>
      <c r="F434" s="2"/>
      <c r="G434" s="2"/>
    </row>
    <row r="435" spans="4:7" x14ac:dyDescent="0.25">
      <c r="D435" s="2"/>
      <c r="E435" s="2"/>
      <c r="F435" s="2"/>
      <c r="G435" s="2"/>
    </row>
    <row r="436" spans="4:7" x14ac:dyDescent="0.25">
      <c r="D436" s="2"/>
      <c r="E436" s="2"/>
      <c r="F436" s="2"/>
      <c r="G436" s="2"/>
    </row>
    <row r="437" spans="4:7" x14ac:dyDescent="0.25">
      <c r="D437" s="2"/>
      <c r="E437" s="2"/>
      <c r="F437" s="2"/>
      <c r="G437" s="2"/>
    </row>
    <row r="438" spans="4:7" x14ac:dyDescent="0.25">
      <c r="D438" s="2"/>
      <c r="E438" s="2"/>
      <c r="F438" s="2"/>
      <c r="G438" s="2"/>
    </row>
    <row r="439" spans="4:7" x14ac:dyDescent="0.25">
      <c r="D439" s="2"/>
      <c r="E439" s="2"/>
      <c r="F439" s="2"/>
      <c r="G439" s="2"/>
    </row>
    <row r="440" spans="4:7" x14ac:dyDescent="0.25">
      <c r="D440" s="2"/>
      <c r="E440" s="2"/>
      <c r="F440" s="2"/>
      <c r="G440" s="2"/>
    </row>
    <row r="441" spans="4:7" x14ac:dyDescent="0.25">
      <c r="D441" s="2"/>
      <c r="E441" s="2"/>
      <c r="F441" s="2"/>
      <c r="G441" s="2"/>
    </row>
    <row r="442" spans="4:7" x14ac:dyDescent="0.25">
      <c r="D442" s="2"/>
      <c r="E442" s="2"/>
      <c r="F442" s="2"/>
      <c r="G442" s="2"/>
    </row>
    <row r="443" spans="4:7" x14ac:dyDescent="0.25">
      <c r="D443" s="2"/>
      <c r="E443" s="2"/>
      <c r="F443" s="2"/>
      <c r="G443" s="2"/>
    </row>
    <row r="444" spans="4:7" x14ac:dyDescent="0.25">
      <c r="D444" s="2"/>
      <c r="E444" s="2"/>
      <c r="F444" s="2"/>
      <c r="G444" s="2"/>
    </row>
    <row r="445" spans="4:7" x14ac:dyDescent="0.25">
      <c r="D445" s="2"/>
      <c r="E445" s="2"/>
      <c r="F445" s="2"/>
      <c r="G445" s="2"/>
    </row>
    <row r="446" spans="4:7" x14ac:dyDescent="0.25">
      <c r="D446" s="2"/>
      <c r="E446" s="2"/>
      <c r="F446" s="2"/>
      <c r="G446" s="2"/>
    </row>
    <row r="447" spans="4:7" x14ac:dyDescent="0.25">
      <c r="D447" s="2"/>
      <c r="E447" s="2"/>
      <c r="F447" s="2"/>
      <c r="G447" s="2"/>
    </row>
    <row r="448" spans="4:7" x14ac:dyDescent="0.25">
      <c r="D448" s="2"/>
      <c r="E448" s="2"/>
      <c r="F448" s="2"/>
      <c r="G448" s="2"/>
    </row>
    <row r="449" spans="4:7" x14ac:dyDescent="0.25">
      <c r="D449" s="2"/>
      <c r="E449" s="2"/>
      <c r="F449" s="2"/>
      <c r="G449" s="2"/>
    </row>
    <row r="450" spans="4:7" x14ac:dyDescent="0.25">
      <c r="D450" s="2"/>
      <c r="E450" s="2"/>
      <c r="F450" s="2"/>
      <c r="G450" s="2"/>
    </row>
    <row r="451" spans="4:7" x14ac:dyDescent="0.25">
      <c r="D451" s="2"/>
      <c r="E451" s="2"/>
      <c r="F451" s="2"/>
      <c r="G451" s="2"/>
    </row>
    <row r="452" spans="4:7" x14ac:dyDescent="0.25">
      <c r="D452" s="2"/>
      <c r="E452" s="2"/>
      <c r="F452" s="2"/>
      <c r="G452" s="2"/>
    </row>
    <row r="453" spans="4:7" x14ac:dyDescent="0.25">
      <c r="D453" s="2"/>
      <c r="E453" s="2"/>
      <c r="F453" s="2"/>
      <c r="G453" s="2"/>
    </row>
    <row r="454" spans="4:7" x14ac:dyDescent="0.25">
      <c r="D454" s="2"/>
      <c r="E454" s="2"/>
      <c r="F454" s="2"/>
      <c r="G454" s="2"/>
    </row>
    <row r="455" spans="4:7" x14ac:dyDescent="0.25">
      <c r="D455" s="2"/>
      <c r="E455" s="2"/>
      <c r="F455" s="2"/>
      <c r="G455" s="2"/>
    </row>
    <row r="456" spans="4:7" x14ac:dyDescent="0.25">
      <c r="D456" s="2"/>
      <c r="E456" s="2"/>
      <c r="F456" s="2"/>
      <c r="G456" s="2"/>
    </row>
    <row r="457" spans="4:7" x14ac:dyDescent="0.25">
      <c r="D457" s="2"/>
      <c r="E457" s="2"/>
      <c r="F457" s="2"/>
      <c r="G457" s="2"/>
    </row>
    <row r="458" spans="4:7" x14ac:dyDescent="0.25">
      <c r="D458" s="2"/>
      <c r="E458" s="2"/>
      <c r="F458" s="2"/>
      <c r="G458" s="2"/>
    </row>
    <row r="459" spans="4:7" x14ac:dyDescent="0.25">
      <c r="D459" s="2"/>
      <c r="E459" s="2"/>
      <c r="F459" s="2"/>
      <c r="G459" s="2"/>
    </row>
    <row r="460" spans="4:7" x14ac:dyDescent="0.25">
      <c r="D460" s="2"/>
      <c r="E460" s="2"/>
      <c r="F460" s="2"/>
      <c r="G460" s="2"/>
    </row>
    <row r="461" spans="4:7" x14ac:dyDescent="0.25">
      <c r="D461" s="2"/>
      <c r="E461" s="2"/>
      <c r="F461" s="2"/>
      <c r="G461" s="2"/>
    </row>
    <row r="462" spans="4:7" x14ac:dyDescent="0.25">
      <c r="D462" s="2"/>
      <c r="E462" s="2"/>
      <c r="F462" s="2"/>
      <c r="G462" s="2"/>
    </row>
    <row r="463" spans="4:7" x14ac:dyDescent="0.25">
      <c r="D463" s="2"/>
      <c r="E463" s="2"/>
      <c r="F463" s="2"/>
      <c r="G463" s="2"/>
    </row>
    <row r="464" spans="4:7" x14ac:dyDescent="0.25">
      <c r="D464" s="2"/>
      <c r="E464" s="2"/>
      <c r="F464" s="2"/>
      <c r="G464" s="2"/>
    </row>
    <row r="465" spans="4:7" x14ac:dyDescent="0.25">
      <c r="D465" s="2"/>
      <c r="E465" s="2"/>
      <c r="F465" s="2"/>
      <c r="G465" s="2"/>
    </row>
    <row r="466" spans="4:7" x14ac:dyDescent="0.25">
      <c r="D466" s="2"/>
      <c r="E466" s="2"/>
      <c r="F466" s="2"/>
      <c r="G466" s="2"/>
    </row>
    <row r="467" spans="4:7" x14ac:dyDescent="0.25">
      <c r="D467" s="2"/>
      <c r="E467" s="2"/>
      <c r="F467" s="2"/>
      <c r="G467" s="2"/>
    </row>
    <row r="468" spans="4:7" x14ac:dyDescent="0.25">
      <c r="D468" s="2"/>
      <c r="E468" s="2"/>
      <c r="F468" s="2"/>
      <c r="G468" s="2"/>
    </row>
    <row r="469" spans="4:7" x14ac:dyDescent="0.25">
      <c r="D469" s="2"/>
      <c r="E469" s="2"/>
      <c r="F469" s="2"/>
      <c r="G469" s="2"/>
    </row>
    <row r="470" spans="4:7" x14ac:dyDescent="0.25">
      <c r="D470" s="2"/>
      <c r="E470" s="2"/>
      <c r="F470" s="2"/>
      <c r="G470" s="2"/>
    </row>
    <row r="471" spans="4:7" x14ac:dyDescent="0.25">
      <c r="D471" s="2"/>
      <c r="E471" s="2"/>
      <c r="F471" s="2"/>
      <c r="G471" s="2"/>
    </row>
    <row r="472" spans="4:7" x14ac:dyDescent="0.25">
      <c r="D472" s="2"/>
      <c r="E472" s="2"/>
      <c r="F472" s="2"/>
      <c r="G472" s="2"/>
    </row>
    <row r="473" spans="4:7" x14ac:dyDescent="0.25">
      <c r="D473" s="2"/>
      <c r="E473" s="2"/>
      <c r="F473" s="2"/>
      <c r="G473" s="2"/>
    </row>
    <row r="474" spans="4:7" x14ac:dyDescent="0.25">
      <c r="D474" s="2"/>
      <c r="E474" s="2"/>
      <c r="F474" s="2"/>
      <c r="G474" s="2"/>
    </row>
    <row r="475" spans="4:7" x14ac:dyDescent="0.25">
      <c r="D475" s="2"/>
      <c r="E475" s="2"/>
      <c r="F475" s="2"/>
      <c r="G475" s="2"/>
    </row>
    <row r="476" spans="4:7" x14ac:dyDescent="0.25">
      <c r="D476" s="2"/>
      <c r="E476" s="2"/>
      <c r="F476" s="2"/>
      <c r="G476" s="2"/>
    </row>
    <row r="477" spans="4:7" x14ac:dyDescent="0.25">
      <c r="D477" s="2"/>
      <c r="E477" s="2"/>
      <c r="F477" s="2"/>
      <c r="G477" s="2"/>
    </row>
    <row r="478" spans="4:7" x14ac:dyDescent="0.25">
      <c r="D478" s="2"/>
      <c r="E478" s="2"/>
      <c r="F478" s="2"/>
      <c r="G478" s="2"/>
    </row>
    <row r="479" spans="4:7" x14ac:dyDescent="0.25">
      <c r="D479" s="2"/>
      <c r="E479" s="2"/>
      <c r="F479" s="2"/>
      <c r="G479" s="2"/>
    </row>
    <row r="480" spans="4:7" x14ac:dyDescent="0.25">
      <c r="D480" s="2"/>
      <c r="E480" s="2"/>
      <c r="F480" s="2"/>
      <c r="G480" s="2"/>
    </row>
    <row r="481" spans="4:7" x14ac:dyDescent="0.25">
      <c r="D481" s="2"/>
      <c r="E481" s="2"/>
      <c r="F481" s="2"/>
      <c r="G481" s="2"/>
    </row>
    <row r="482" spans="4:7" x14ac:dyDescent="0.25">
      <c r="D482" s="2"/>
      <c r="E482" s="2"/>
      <c r="F482" s="2"/>
      <c r="G482" s="2"/>
    </row>
    <row r="483" spans="4:7" x14ac:dyDescent="0.25">
      <c r="D483" s="2"/>
      <c r="E483" s="2"/>
      <c r="F483" s="2"/>
      <c r="G483" s="2"/>
    </row>
    <row r="484" spans="4:7" x14ac:dyDescent="0.25">
      <c r="D484" s="2"/>
      <c r="E484" s="2"/>
      <c r="F484" s="2"/>
      <c r="G484" s="2"/>
    </row>
    <row r="485" spans="4:7" x14ac:dyDescent="0.25">
      <c r="D485" s="2"/>
      <c r="E485" s="2"/>
      <c r="F485" s="2"/>
      <c r="G485" s="2"/>
    </row>
    <row r="486" spans="4:7" x14ac:dyDescent="0.25">
      <c r="D486" s="2"/>
      <c r="E486" s="2"/>
      <c r="F486" s="2"/>
      <c r="G486" s="2"/>
    </row>
    <row r="487" spans="4:7" x14ac:dyDescent="0.25">
      <c r="D487" s="2"/>
      <c r="E487" s="2"/>
      <c r="F487" s="2"/>
      <c r="G487" s="2"/>
    </row>
    <row r="488" spans="4:7" x14ac:dyDescent="0.25">
      <c r="D488" s="2"/>
      <c r="E488" s="2"/>
      <c r="F488" s="2"/>
      <c r="G488" s="2"/>
    </row>
    <row r="489" spans="4:7" x14ac:dyDescent="0.25">
      <c r="D489" s="2"/>
      <c r="E489" s="2"/>
      <c r="F489" s="2"/>
      <c r="G489" s="2"/>
    </row>
    <row r="490" spans="4:7" x14ac:dyDescent="0.25">
      <c r="D490" s="2"/>
      <c r="E490" s="2"/>
      <c r="F490" s="2"/>
      <c r="G490" s="2"/>
    </row>
    <row r="491" spans="4:7" x14ac:dyDescent="0.25">
      <c r="D491" s="2"/>
      <c r="E491" s="2"/>
      <c r="F491" s="2"/>
      <c r="G491" s="2"/>
    </row>
    <row r="492" spans="4:7" x14ac:dyDescent="0.25">
      <c r="D492" s="2"/>
      <c r="E492" s="2"/>
      <c r="F492" s="2"/>
      <c r="G492" s="2"/>
    </row>
    <row r="493" spans="4:7" x14ac:dyDescent="0.25">
      <c r="D493" s="2"/>
      <c r="E493" s="2"/>
      <c r="F493" s="2"/>
      <c r="G493" s="2"/>
    </row>
    <row r="494" spans="4:7" x14ac:dyDescent="0.25">
      <c r="D494" s="2"/>
      <c r="E494" s="2"/>
      <c r="F494" s="2"/>
      <c r="G494" s="2"/>
    </row>
    <row r="495" spans="4:7" x14ac:dyDescent="0.25">
      <c r="D495" s="2"/>
      <c r="E495" s="2"/>
      <c r="F495" s="2"/>
      <c r="G495" s="2"/>
    </row>
    <row r="496" spans="4:7" x14ac:dyDescent="0.25">
      <c r="D496" s="2"/>
      <c r="E496" s="2"/>
      <c r="F496" s="2"/>
      <c r="G496" s="2"/>
    </row>
    <row r="497" spans="4:7" x14ac:dyDescent="0.25">
      <c r="D497" s="2"/>
      <c r="E497" s="2"/>
      <c r="F497" s="2"/>
      <c r="G497" s="2"/>
    </row>
    <row r="498" spans="4:7" x14ac:dyDescent="0.25">
      <c r="D498" s="2"/>
      <c r="E498" s="2"/>
      <c r="F498" s="2"/>
      <c r="G498" s="2"/>
    </row>
    <row r="499" spans="4:7" x14ac:dyDescent="0.25">
      <c r="D499" s="2"/>
      <c r="E499" s="2"/>
      <c r="F499" s="2"/>
      <c r="G499" s="2"/>
    </row>
    <row r="500" spans="4:7" x14ac:dyDescent="0.25">
      <c r="D500" s="2"/>
      <c r="E500" s="2"/>
      <c r="F500" s="2"/>
      <c r="G500" s="2"/>
    </row>
    <row r="501" spans="4:7" x14ac:dyDescent="0.25">
      <c r="D501" s="2"/>
      <c r="E501" s="2"/>
      <c r="F501" s="2"/>
      <c r="G501" s="2"/>
    </row>
    <row r="502" spans="4:7" x14ac:dyDescent="0.25">
      <c r="D502" s="2"/>
      <c r="E502" s="2"/>
      <c r="F502" s="2"/>
      <c r="G502" s="2"/>
    </row>
    <row r="503" spans="4:7" x14ac:dyDescent="0.25">
      <c r="D503" s="2"/>
      <c r="E503" s="2"/>
      <c r="F503" s="2"/>
      <c r="G503" s="2"/>
    </row>
    <row r="504" spans="4:7" x14ac:dyDescent="0.25">
      <c r="D504" s="2"/>
      <c r="E504" s="2"/>
      <c r="F504" s="2"/>
      <c r="G504" s="2"/>
    </row>
    <row r="505" spans="4:7" x14ac:dyDescent="0.25">
      <c r="D505" s="2"/>
      <c r="E505" s="2"/>
      <c r="F505" s="2"/>
      <c r="G505" s="2"/>
    </row>
    <row r="506" spans="4:7" x14ac:dyDescent="0.25">
      <c r="D506" s="2"/>
      <c r="E506" s="2"/>
      <c r="F506" s="2"/>
      <c r="G506" s="2"/>
    </row>
    <row r="507" spans="4:7" x14ac:dyDescent="0.25">
      <c r="D507" s="2"/>
      <c r="E507" s="2"/>
      <c r="F507" s="2"/>
      <c r="G507" s="2"/>
    </row>
    <row r="508" spans="4:7" x14ac:dyDescent="0.25">
      <c r="D508" s="2"/>
      <c r="E508" s="2"/>
      <c r="F508" s="2"/>
      <c r="G508" s="2"/>
    </row>
    <row r="509" spans="4:7" x14ac:dyDescent="0.25">
      <c r="D509" s="2"/>
      <c r="E509" s="2"/>
      <c r="F509" s="2"/>
      <c r="G509" s="2"/>
    </row>
    <row r="510" spans="4:7" x14ac:dyDescent="0.25">
      <c r="D510" s="2"/>
      <c r="E510" s="2"/>
      <c r="F510" s="2"/>
      <c r="G510" s="2"/>
    </row>
    <row r="511" spans="4:7" x14ac:dyDescent="0.25">
      <c r="D511" s="2"/>
      <c r="E511" s="2"/>
      <c r="F511" s="2"/>
      <c r="G511" s="2"/>
    </row>
    <row r="512" spans="4:7" x14ac:dyDescent="0.25">
      <c r="D512" s="2"/>
      <c r="E512" s="2"/>
      <c r="F512" s="2"/>
      <c r="G512" s="2"/>
    </row>
    <row r="513" spans="4:7" x14ac:dyDescent="0.25">
      <c r="D513" s="2"/>
      <c r="E513" s="2"/>
      <c r="F513" s="2"/>
      <c r="G513" s="2"/>
    </row>
    <row r="514" spans="4:7" x14ac:dyDescent="0.25">
      <c r="D514" s="2"/>
      <c r="E514" s="2"/>
      <c r="F514" s="2"/>
      <c r="G514" s="2"/>
    </row>
    <row r="515" spans="4:7" x14ac:dyDescent="0.25">
      <c r="D515" s="2"/>
      <c r="E515" s="2"/>
      <c r="F515" s="2"/>
      <c r="G515" s="2"/>
    </row>
    <row r="516" spans="4:7" x14ac:dyDescent="0.25">
      <c r="D516" s="2"/>
      <c r="E516" s="2"/>
      <c r="F516" s="2"/>
      <c r="G516" s="2"/>
    </row>
    <row r="517" spans="4:7" x14ac:dyDescent="0.25">
      <c r="D517" s="2"/>
      <c r="E517" s="2"/>
      <c r="F517" s="2"/>
      <c r="G517" s="2"/>
    </row>
    <row r="518" spans="4:7" x14ac:dyDescent="0.25">
      <c r="D518" s="2"/>
      <c r="E518" s="2"/>
      <c r="F518" s="2"/>
      <c r="G518" s="2"/>
    </row>
    <row r="519" spans="4:7" x14ac:dyDescent="0.25">
      <c r="D519" s="2"/>
      <c r="E519" s="2"/>
      <c r="F519" s="2"/>
      <c r="G519" s="2"/>
    </row>
    <row r="520" spans="4:7" x14ac:dyDescent="0.25">
      <c r="D520" s="2"/>
      <c r="E520" s="2"/>
      <c r="F520" s="2"/>
      <c r="G520" s="2"/>
    </row>
    <row r="521" spans="4:7" x14ac:dyDescent="0.25">
      <c r="D521" s="2"/>
      <c r="E521" s="2"/>
      <c r="F521" s="2"/>
      <c r="G521" s="2"/>
    </row>
    <row r="522" spans="4:7" x14ac:dyDescent="0.25">
      <c r="D522" s="2"/>
      <c r="E522" s="2"/>
      <c r="F522" s="2"/>
      <c r="G522" s="2"/>
    </row>
    <row r="523" spans="4:7" x14ac:dyDescent="0.25">
      <c r="D523" s="2"/>
      <c r="E523" s="2"/>
      <c r="F523" s="2"/>
      <c r="G523" s="2"/>
    </row>
    <row r="524" spans="4:7" x14ac:dyDescent="0.25">
      <c r="D524" s="2"/>
      <c r="E524" s="2"/>
      <c r="F524" s="2"/>
      <c r="G524" s="2"/>
    </row>
    <row r="525" spans="4:7" x14ac:dyDescent="0.25">
      <c r="D525" s="2"/>
      <c r="E525" s="2"/>
      <c r="F525" s="2"/>
      <c r="G525" s="2"/>
    </row>
    <row r="526" spans="4:7" x14ac:dyDescent="0.25">
      <c r="D526" s="2"/>
      <c r="E526" s="2"/>
      <c r="F526" s="2"/>
      <c r="G526" s="2"/>
    </row>
    <row r="527" spans="4:7" x14ac:dyDescent="0.25">
      <c r="D527" s="2"/>
      <c r="E527" s="2"/>
      <c r="F527" s="2"/>
      <c r="G527" s="2"/>
    </row>
    <row r="528" spans="4:7" x14ac:dyDescent="0.25">
      <c r="D528" s="2"/>
      <c r="E528" s="2"/>
      <c r="F528" s="2"/>
      <c r="G528" s="2"/>
    </row>
    <row r="529" spans="4:7" x14ac:dyDescent="0.25">
      <c r="D529" s="2"/>
      <c r="E529" s="2"/>
      <c r="F529" s="2"/>
      <c r="G529" s="2"/>
    </row>
    <row r="530" spans="4:7" x14ac:dyDescent="0.25">
      <c r="D530" s="2"/>
      <c r="E530" s="2"/>
      <c r="F530" s="2"/>
      <c r="G530" s="2"/>
    </row>
    <row r="531" spans="4:7" x14ac:dyDescent="0.25">
      <c r="D531" s="2"/>
      <c r="E531" s="2"/>
      <c r="F531" s="2"/>
      <c r="G531" s="2"/>
    </row>
    <row r="532" spans="4:7" x14ac:dyDescent="0.25">
      <c r="D532" s="2"/>
      <c r="E532" s="2"/>
      <c r="F532" s="2"/>
      <c r="G532" s="2"/>
    </row>
    <row r="533" spans="4:7" x14ac:dyDescent="0.25">
      <c r="D533" s="2"/>
      <c r="E533" s="2"/>
      <c r="F533" s="2"/>
      <c r="G533" s="2"/>
    </row>
    <row r="534" spans="4:7" x14ac:dyDescent="0.25">
      <c r="D534" s="2"/>
      <c r="E534" s="2"/>
      <c r="F534" s="2"/>
      <c r="G534" s="2"/>
    </row>
    <row r="535" spans="4:7" x14ac:dyDescent="0.25">
      <c r="D535" s="2"/>
      <c r="E535" s="2"/>
      <c r="F535" s="2"/>
      <c r="G535" s="2"/>
    </row>
    <row r="536" spans="4:7" x14ac:dyDescent="0.25">
      <c r="D536" s="2"/>
      <c r="E536" s="2"/>
      <c r="F536" s="2"/>
      <c r="G536" s="2"/>
    </row>
    <row r="537" spans="4:7" x14ac:dyDescent="0.25">
      <c r="D537" s="2"/>
      <c r="E537" s="2"/>
      <c r="F537" s="2"/>
      <c r="G537" s="2"/>
    </row>
    <row r="538" spans="4:7" x14ac:dyDescent="0.25">
      <c r="D538" s="2"/>
      <c r="E538" s="2"/>
      <c r="F538" s="2"/>
      <c r="G538" s="2"/>
    </row>
    <row r="539" spans="4:7" x14ac:dyDescent="0.25">
      <c r="D539" s="2"/>
      <c r="E539" s="2"/>
      <c r="F539" s="2"/>
      <c r="G539" s="2"/>
    </row>
    <row r="540" spans="4:7" x14ac:dyDescent="0.25">
      <c r="D540" s="2"/>
      <c r="E540" s="2"/>
      <c r="F540" s="2"/>
      <c r="G540" s="2"/>
    </row>
    <row r="541" spans="4:7" x14ac:dyDescent="0.25">
      <c r="D541" s="2"/>
      <c r="E541" s="2"/>
      <c r="F541" s="2"/>
      <c r="G541" s="2"/>
    </row>
    <row r="542" spans="4:7" x14ac:dyDescent="0.25">
      <c r="D542" s="2"/>
      <c r="E542" s="2"/>
      <c r="F542" s="2"/>
      <c r="G542" s="2"/>
    </row>
    <row r="543" spans="4:7" x14ac:dyDescent="0.25">
      <c r="D543" s="2"/>
      <c r="E543" s="2"/>
      <c r="F543" s="2"/>
      <c r="G543" s="2"/>
    </row>
    <row r="544" spans="4:7" x14ac:dyDescent="0.25">
      <c r="D544" s="2"/>
      <c r="E544" s="2"/>
      <c r="F544" s="2"/>
      <c r="G544" s="2"/>
    </row>
    <row r="545" spans="4:7" x14ac:dyDescent="0.25">
      <c r="D545" s="2"/>
      <c r="E545" s="2"/>
      <c r="F545" s="2"/>
      <c r="G545" s="2"/>
    </row>
    <row r="546" spans="4:7" x14ac:dyDescent="0.25">
      <c r="D546" s="2"/>
      <c r="E546" s="2"/>
      <c r="F546" s="2"/>
      <c r="G546" s="2"/>
    </row>
    <row r="547" spans="4:7" x14ac:dyDescent="0.25">
      <c r="D547" s="2"/>
      <c r="E547" s="2"/>
      <c r="F547" s="2"/>
      <c r="G547" s="2"/>
    </row>
    <row r="548" spans="4:7" x14ac:dyDescent="0.25">
      <c r="D548" s="2"/>
      <c r="E548" s="2"/>
      <c r="F548" s="2"/>
      <c r="G548" s="2"/>
    </row>
    <row r="549" spans="4:7" x14ac:dyDescent="0.25">
      <c r="D549" s="2"/>
      <c r="E549" s="2"/>
      <c r="F549" s="2"/>
      <c r="G549" s="2"/>
    </row>
    <row r="550" spans="4:7" x14ac:dyDescent="0.25">
      <c r="D550" s="2"/>
      <c r="E550" s="2"/>
      <c r="F550" s="2"/>
      <c r="G550" s="2"/>
    </row>
    <row r="551" spans="4:7" x14ac:dyDescent="0.25">
      <c r="D551" s="2"/>
      <c r="E551" s="2"/>
      <c r="F551" s="2"/>
      <c r="G551" s="2"/>
    </row>
    <row r="552" spans="4:7" x14ac:dyDescent="0.25">
      <c r="D552" s="2"/>
      <c r="E552" s="2"/>
      <c r="F552" s="2"/>
      <c r="G552" s="2"/>
    </row>
    <row r="553" spans="4:7" x14ac:dyDescent="0.25">
      <c r="D553" s="2"/>
      <c r="E553" s="2"/>
      <c r="F553" s="2"/>
      <c r="G553" s="2"/>
    </row>
    <row r="554" spans="4:7" x14ac:dyDescent="0.25">
      <c r="D554" s="2"/>
      <c r="E554" s="2"/>
      <c r="F554" s="2"/>
      <c r="G554" s="2"/>
    </row>
    <row r="555" spans="4:7" x14ac:dyDescent="0.25">
      <c r="D555" s="2"/>
      <c r="E555" s="2"/>
      <c r="F555" s="2"/>
      <c r="G555" s="2"/>
    </row>
    <row r="556" spans="4:7" x14ac:dyDescent="0.25">
      <c r="D556" s="2"/>
      <c r="E556" s="2"/>
      <c r="F556" s="2"/>
      <c r="G556" s="2"/>
    </row>
    <row r="557" spans="4:7" x14ac:dyDescent="0.25">
      <c r="D557" s="2"/>
      <c r="E557" s="2"/>
      <c r="F557" s="2"/>
      <c r="G557" s="2"/>
    </row>
    <row r="558" spans="4:7" x14ac:dyDescent="0.25">
      <c r="D558" s="2"/>
      <c r="E558" s="2"/>
      <c r="F558" s="2"/>
      <c r="G558" s="2"/>
    </row>
    <row r="559" spans="4:7" x14ac:dyDescent="0.25">
      <c r="D559" s="2"/>
      <c r="E559" s="2"/>
      <c r="F559" s="2"/>
      <c r="G559" s="2"/>
    </row>
    <row r="560" spans="4:7" x14ac:dyDescent="0.25">
      <c r="D560" s="2"/>
      <c r="E560" s="2"/>
      <c r="F560" s="2"/>
      <c r="G560" s="2"/>
    </row>
    <row r="561" spans="4:7" x14ac:dyDescent="0.25">
      <c r="D561" s="2"/>
      <c r="E561" s="2"/>
      <c r="F561" s="2"/>
      <c r="G561" s="2"/>
    </row>
    <row r="562" spans="4:7" x14ac:dyDescent="0.25">
      <c r="D562" s="2"/>
      <c r="E562" s="2"/>
      <c r="F562" s="2"/>
      <c r="G562" s="2"/>
    </row>
    <row r="563" spans="4:7" x14ac:dyDescent="0.25">
      <c r="D563" s="2"/>
      <c r="E563" s="2"/>
      <c r="F563" s="2"/>
      <c r="G563" s="2"/>
    </row>
    <row r="564" spans="4:7" x14ac:dyDescent="0.25">
      <c r="D564" s="2"/>
      <c r="E564" s="2"/>
      <c r="F564" s="2"/>
      <c r="G564" s="2"/>
    </row>
    <row r="565" spans="4:7" x14ac:dyDescent="0.25">
      <c r="D565" s="2"/>
      <c r="E565" s="2"/>
      <c r="F565" s="2"/>
      <c r="G565" s="2"/>
    </row>
    <row r="566" spans="4:7" x14ac:dyDescent="0.25">
      <c r="D566" s="2"/>
      <c r="E566" s="2"/>
      <c r="F566" s="2"/>
      <c r="G566" s="2"/>
    </row>
    <row r="567" spans="4:7" x14ac:dyDescent="0.25">
      <c r="D567" s="2"/>
      <c r="E567" s="2"/>
      <c r="F567" s="2"/>
      <c r="G567" s="2"/>
    </row>
    <row r="568" spans="4:7" x14ac:dyDescent="0.25">
      <c r="D568" s="2"/>
      <c r="E568" s="2"/>
      <c r="F568" s="2"/>
      <c r="G568" s="2"/>
    </row>
    <row r="569" spans="4:7" x14ac:dyDescent="0.25">
      <c r="D569" s="2"/>
      <c r="E569" s="2"/>
      <c r="F569" s="2"/>
      <c r="G569" s="2"/>
    </row>
    <row r="570" spans="4:7" x14ac:dyDescent="0.25">
      <c r="D570" s="2"/>
      <c r="E570" s="2"/>
      <c r="F570" s="2"/>
      <c r="G570" s="2"/>
    </row>
    <row r="571" spans="4:7" x14ac:dyDescent="0.25">
      <c r="D571" s="2"/>
      <c r="E571" s="2"/>
      <c r="F571" s="2"/>
      <c r="G571" s="2"/>
    </row>
    <row r="572" spans="4:7" x14ac:dyDescent="0.25">
      <c r="D572" s="2"/>
      <c r="E572" s="2"/>
      <c r="F572" s="2"/>
      <c r="G572" s="2"/>
    </row>
    <row r="573" spans="4:7" x14ac:dyDescent="0.25">
      <c r="D573" s="2"/>
      <c r="E573" s="2"/>
      <c r="F573" s="2"/>
      <c r="G573" s="2"/>
    </row>
    <row r="574" spans="4:7" x14ac:dyDescent="0.25">
      <c r="D574" s="2"/>
      <c r="E574" s="2"/>
      <c r="F574" s="2"/>
      <c r="G574" s="2"/>
    </row>
    <row r="575" spans="4:7" x14ac:dyDescent="0.25">
      <c r="D575" s="2"/>
      <c r="E575" s="2"/>
      <c r="F575" s="2"/>
      <c r="G575" s="2"/>
    </row>
    <row r="576" spans="4:7" x14ac:dyDescent="0.25">
      <c r="D576" s="2"/>
      <c r="E576" s="2"/>
      <c r="F576" s="2"/>
      <c r="G576" s="2"/>
    </row>
    <row r="577" spans="4:7" x14ac:dyDescent="0.25">
      <c r="D577" s="2"/>
      <c r="E577" s="2"/>
      <c r="F577" s="2"/>
      <c r="G577" s="2"/>
    </row>
    <row r="578" spans="4:7" x14ac:dyDescent="0.25">
      <c r="D578" s="2"/>
      <c r="E578" s="2"/>
      <c r="F578" s="2"/>
      <c r="G578" s="2"/>
    </row>
    <row r="579" spans="4:7" x14ac:dyDescent="0.25">
      <c r="D579" s="2"/>
      <c r="E579" s="2"/>
      <c r="F579" s="2"/>
      <c r="G579" s="2"/>
    </row>
    <row r="580" spans="4:7" x14ac:dyDescent="0.25">
      <c r="D580" s="2"/>
      <c r="E580" s="2"/>
      <c r="F580" s="2"/>
      <c r="G580" s="2"/>
    </row>
    <row r="581" spans="4:7" x14ac:dyDescent="0.25">
      <c r="D581" s="2"/>
      <c r="E581" s="2"/>
      <c r="F581" s="2"/>
      <c r="G581" s="2"/>
    </row>
    <row r="582" spans="4:7" x14ac:dyDescent="0.25">
      <c r="D582" s="2"/>
      <c r="E582" s="2"/>
      <c r="F582" s="2"/>
      <c r="G582" s="2"/>
    </row>
    <row r="583" spans="4:7" x14ac:dyDescent="0.25">
      <c r="D583" s="2"/>
      <c r="E583" s="2"/>
      <c r="F583" s="2"/>
      <c r="G583" s="2"/>
    </row>
    <row r="584" spans="4:7" x14ac:dyDescent="0.25">
      <c r="D584" s="2"/>
      <c r="E584" s="2"/>
      <c r="F584" s="2"/>
      <c r="G584" s="2"/>
    </row>
    <row r="585" spans="4:7" x14ac:dyDescent="0.25">
      <c r="D585" s="2"/>
      <c r="E585" s="2"/>
      <c r="F585" s="2"/>
      <c r="G585" s="2"/>
    </row>
    <row r="586" spans="4:7" x14ac:dyDescent="0.25">
      <c r="D586" s="2"/>
      <c r="E586" s="2"/>
      <c r="F586" s="2"/>
      <c r="G586" s="2"/>
    </row>
    <row r="587" spans="4:7" x14ac:dyDescent="0.25">
      <c r="D587" s="2"/>
      <c r="E587" s="2"/>
      <c r="F587" s="2"/>
      <c r="G587" s="2"/>
    </row>
    <row r="588" spans="4:7" x14ac:dyDescent="0.25">
      <c r="D588" s="2"/>
      <c r="E588" s="2"/>
      <c r="F588" s="2"/>
      <c r="G588" s="2"/>
    </row>
    <row r="589" spans="4:7" x14ac:dyDescent="0.25">
      <c r="D589" s="2"/>
      <c r="E589" s="2"/>
      <c r="F589" s="2"/>
      <c r="G589" s="2"/>
    </row>
    <row r="590" spans="4:7" x14ac:dyDescent="0.25">
      <c r="D590" s="2"/>
      <c r="E590" s="2"/>
      <c r="F590" s="2"/>
      <c r="G590" s="2"/>
    </row>
    <row r="591" spans="4:7" x14ac:dyDescent="0.25">
      <c r="D591" s="2"/>
      <c r="E591" s="2"/>
      <c r="F591" s="2"/>
      <c r="G591" s="2"/>
    </row>
    <row r="592" spans="4:7" x14ac:dyDescent="0.25">
      <c r="D592" s="2"/>
      <c r="E592" s="2"/>
      <c r="F592" s="2"/>
      <c r="G592" s="2"/>
    </row>
    <row r="593" spans="4:7" x14ac:dyDescent="0.25">
      <c r="D593" s="2"/>
      <c r="E593" s="2"/>
      <c r="F593" s="2"/>
      <c r="G593" s="2"/>
    </row>
    <row r="594" spans="4:7" x14ac:dyDescent="0.25">
      <c r="D594" s="2"/>
      <c r="E594" s="2"/>
      <c r="F594" s="2"/>
      <c r="G594" s="2"/>
    </row>
    <row r="595" spans="4:7" x14ac:dyDescent="0.25">
      <c r="D595" s="2"/>
      <c r="E595" s="2"/>
      <c r="F595" s="2"/>
      <c r="G595" s="2"/>
    </row>
    <row r="596" spans="4:7" x14ac:dyDescent="0.25">
      <c r="D596" s="2"/>
      <c r="E596" s="2"/>
      <c r="F596" s="2"/>
      <c r="G596" s="2"/>
    </row>
    <row r="597" spans="4:7" x14ac:dyDescent="0.25">
      <c r="D597" s="2"/>
      <c r="E597" s="2"/>
      <c r="F597" s="2"/>
      <c r="G597" s="2"/>
    </row>
    <row r="598" spans="4:7" x14ac:dyDescent="0.25">
      <c r="D598" s="2"/>
      <c r="E598" s="2"/>
      <c r="F598" s="2"/>
      <c r="G598" s="2"/>
    </row>
    <row r="599" spans="4:7" x14ac:dyDescent="0.25">
      <c r="D599" s="2"/>
      <c r="E599" s="2"/>
      <c r="F599" s="2"/>
      <c r="G599" s="2"/>
    </row>
    <row r="600" spans="4:7" x14ac:dyDescent="0.25">
      <c r="D600" s="2"/>
      <c r="E600" s="2"/>
      <c r="F600" s="2"/>
      <c r="G600" s="2"/>
    </row>
    <row r="601" spans="4:7" x14ac:dyDescent="0.25">
      <c r="D601" s="2"/>
      <c r="E601" s="2"/>
      <c r="F601" s="2"/>
      <c r="G601" s="2"/>
    </row>
    <row r="602" spans="4:7" x14ac:dyDescent="0.25">
      <c r="D602" s="2"/>
      <c r="E602" s="2"/>
      <c r="F602" s="2"/>
      <c r="G602" s="2"/>
    </row>
    <row r="603" spans="4:7" x14ac:dyDescent="0.25">
      <c r="D603" s="2"/>
      <c r="E603" s="2"/>
      <c r="F603" s="2"/>
      <c r="G603" s="2"/>
    </row>
    <row r="604" spans="4:7" x14ac:dyDescent="0.25">
      <c r="D604" s="2"/>
      <c r="E604" s="2"/>
      <c r="F604" s="2"/>
      <c r="G604" s="2"/>
    </row>
    <row r="605" spans="4:7" x14ac:dyDescent="0.25">
      <c r="D605" s="2"/>
      <c r="E605" s="2"/>
      <c r="F605" s="2"/>
      <c r="G605" s="2"/>
    </row>
    <row r="606" spans="4:7" x14ac:dyDescent="0.25">
      <c r="D606" s="2"/>
      <c r="E606" s="2"/>
      <c r="F606" s="2"/>
      <c r="G606" s="2"/>
    </row>
    <row r="607" spans="4:7" x14ac:dyDescent="0.25">
      <c r="D607" s="2"/>
      <c r="E607" s="2"/>
      <c r="F607" s="2"/>
      <c r="G607" s="2"/>
    </row>
    <row r="608" spans="4:7" x14ac:dyDescent="0.25">
      <c r="D608" s="2"/>
      <c r="E608" s="2"/>
      <c r="F608" s="2"/>
      <c r="G608" s="2"/>
    </row>
    <row r="609" spans="4:7" x14ac:dyDescent="0.25">
      <c r="D609" s="2"/>
      <c r="E609" s="2"/>
      <c r="F609" s="2"/>
      <c r="G609" s="2"/>
    </row>
    <row r="610" spans="4:7" x14ac:dyDescent="0.25">
      <c r="D610" s="2"/>
      <c r="E610" s="2"/>
      <c r="F610" s="2"/>
      <c r="G610" s="2"/>
    </row>
    <row r="611" spans="4:7" x14ac:dyDescent="0.25">
      <c r="D611" s="2"/>
      <c r="E611" s="2"/>
      <c r="F611" s="2"/>
      <c r="G611" s="2"/>
    </row>
    <row r="612" spans="4:7" x14ac:dyDescent="0.25">
      <c r="D612" s="2"/>
      <c r="E612" s="2"/>
      <c r="F612" s="2"/>
      <c r="G612" s="2"/>
    </row>
    <row r="613" spans="4:7" x14ac:dyDescent="0.25">
      <c r="D613" s="2"/>
      <c r="E613" s="2"/>
      <c r="F613" s="2"/>
      <c r="G613" s="2"/>
    </row>
    <row r="614" spans="4:7" x14ac:dyDescent="0.25">
      <c r="D614" s="2"/>
      <c r="E614" s="2"/>
      <c r="F614" s="2"/>
      <c r="G614" s="2"/>
    </row>
    <row r="615" spans="4:7" x14ac:dyDescent="0.25">
      <c r="D615" s="2"/>
      <c r="E615" s="2"/>
      <c r="F615" s="2"/>
      <c r="G615" s="2"/>
    </row>
    <row r="616" spans="4:7" x14ac:dyDescent="0.25">
      <c r="D616" s="2"/>
      <c r="E616" s="2"/>
      <c r="F616" s="2"/>
      <c r="G616" s="2"/>
    </row>
    <row r="617" spans="4:7" x14ac:dyDescent="0.25">
      <c r="D617" s="2"/>
      <c r="E617" s="2"/>
      <c r="F617" s="2"/>
      <c r="G617" s="2"/>
    </row>
    <row r="618" spans="4:7" x14ac:dyDescent="0.25">
      <c r="D618" s="2"/>
      <c r="E618" s="2"/>
      <c r="F618" s="2"/>
      <c r="G618" s="2"/>
    </row>
    <row r="619" spans="4:7" x14ac:dyDescent="0.25">
      <c r="D619" s="2"/>
      <c r="E619" s="2"/>
      <c r="F619" s="2"/>
      <c r="G619" s="2"/>
    </row>
    <row r="620" spans="4:7" x14ac:dyDescent="0.25">
      <c r="D620" s="2"/>
      <c r="E620" s="2"/>
      <c r="F620" s="2"/>
      <c r="G620" s="2"/>
    </row>
    <row r="621" spans="4:7" x14ac:dyDescent="0.25">
      <c r="D621" s="2"/>
      <c r="E621" s="2"/>
      <c r="F621" s="2"/>
      <c r="G621" s="2"/>
    </row>
    <row r="622" spans="4:7" x14ac:dyDescent="0.25">
      <c r="D622" s="2"/>
      <c r="E622" s="2"/>
      <c r="F622" s="2"/>
      <c r="G622" s="2"/>
    </row>
    <row r="623" spans="4:7" x14ac:dyDescent="0.25">
      <c r="D623" s="2"/>
      <c r="E623" s="2"/>
      <c r="F623" s="2"/>
      <c r="G623" s="2"/>
    </row>
    <row r="624" spans="4:7" x14ac:dyDescent="0.25">
      <c r="D624" s="2"/>
      <c r="E624" s="2"/>
      <c r="F624" s="2"/>
      <c r="G624" s="2"/>
    </row>
    <row r="625" spans="4:7" x14ac:dyDescent="0.25">
      <c r="D625" s="2"/>
      <c r="E625" s="2"/>
      <c r="F625" s="2"/>
      <c r="G625" s="2"/>
    </row>
    <row r="626" spans="4:7" x14ac:dyDescent="0.25">
      <c r="D626" s="2"/>
      <c r="E626" s="2"/>
      <c r="F626" s="2"/>
      <c r="G626" s="2"/>
    </row>
    <row r="627" spans="4:7" x14ac:dyDescent="0.25">
      <c r="D627" s="2"/>
      <c r="E627" s="2"/>
      <c r="F627" s="2"/>
      <c r="G627" s="2"/>
    </row>
    <row r="628" spans="4:7" x14ac:dyDescent="0.25">
      <c r="D628" s="2"/>
      <c r="E628" s="2"/>
      <c r="F628" s="2"/>
      <c r="G628" s="2"/>
    </row>
    <row r="629" spans="4:7" x14ac:dyDescent="0.25">
      <c r="D629" s="2"/>
      <c r="E629" s="2"/>
      <c r="F629" s="2"/>
      <c r="G629" s="2"/>
    </row>
    <row r="630" spans="4:7" x14ac:dyDescent="0.25">
      <c r="D630" s="2"/>
      <c r="E630" s="2"/>
      <c r="F630" s="2"/>
      <c r="G630" s="2"/>
    </row>
    <row r="631" spans="4:7" x14ac:dyDescent="0.25">
      <c r="D631" s="2"/>
      <c r="E631" s="2"/>
      <c r="F631" s="2"/>
      <c r="G631" s="2"/>
    </row>
    <row r="632" spans="4:7" x14ac:dyDescent="0.25">
      <c r="D632" s="2"/>
      <c r="E632" s="2"/>
      <c r="F632" s="2"/>
      <c r="G632" s="2"/>
    </row>
    <row r="633" spans="4:7" x14ac:dyDescent="0.25">
      <c r="D633" s="2"/>
      <c r="E633" s="2"/>
      <c r="F633" s="2"/>
      <c r="G633" s="2"/>
    </row>
    <row r="634" spans="4:7" x14ac:dyDescent="0.25">
      <c r="D634" s="2"/>
      <c r="E634" s="2"/>
      <c r="F634" s="2"/>
      <c r="G634" s="2"/>
    </row>
    <row r="635" spans="4:7" x14ac:dyDescent="0.25">
      <c r="D635" s="2"/>
      <c r="E635" s="2"/>
      <c r="F635" s="2"/>
      <c r="G635" s="2"/>
    </row>
    <row r="636" spans="4:7" x14ac:dyDescent="0.25">
      <c r="D636" s="2"/>
      <c r="E636" s="2"/>
      <c r="F636" s="2"/>
      <c r="G636" s="2"/>
    </row>
    <row r="637" spans="4:7" x14ac:dyDescent="0.25">
      <c r="D637" s="2"/>
      <c r="E637" s="2"/>
      <c r="F637" s="2"/>
      <c r="G637" s="2"/>
    </row>
    <row r="638" spans="4:7" x14ac:dyDescent="0.25">
      <c r="D638" s="2"/>
      <c r="E638" s="2"/>
      <c r="F638" s="2"/>
      <c r="G638" s="2"/>
    </row>
    <row r="639" spans="4:7" x14ac:dyDescent="0.25">
      <c r="D639" s="2"/>
      <c r="E639" s="2"/>
      <c r="F639" s="2"/>
      <c r="G639" s="2"/>
    </row>
    <row r="640" spans="4:7" x14ac:dyDescent="0.25">
      <c r="D640" s="2"/>
      <c r="E640" s="2"/>
      <c r="F640" s="2"/>
      <c r="G640" s="2"/>
    </row>
    <row r="641" spans="4:7" x14ac:dyDescent="0.25">
      <c r="D641" s="2"/>
      <c r="E641" s="2"/>
      <c r="F641" s="2"/>
      <c r="G641" s="2"/>
    </row>
    <row r="642" spans="4:7" x14ac:dyDescent="0.25">
      <c r="D642" s="2"/>
      <c r="E642" s="2"/>
      <c r="F642" s="2"/>
      <c r="G642" s="2"/>
    </row>
    <row r="643" spans="4:7" x14ac:dyDescent="0.25">
      <c r="D643" s="2"/>
      <c r="E643" s="2"/>
      <c r="F643" s="2"/>
      <c r="G643" s="2"/>
    </row>
    <row r="644" spans="4:7" x14ac:dyDescent="0.25">
      <c r="D644" s="2"/>
      <c r="E644" s="2"/>
      <c r="F644" s="2"/>
      <c r="G644" s="2"/>
    </row>
    <row r="645" spans="4:7" x14ac:dyDescent="0.25">
      <c r="D645" s="2"/>
      <c r="E645" s="2"/>
      <c r="F645" s="2"/>
      <c r="G645" s="2"/>
    </row>
    <row r="646" spans="4:7" x14ac:dyDescent="0.25">
      <c r="D646" s="2"/>
      <c r="E646" s="2"/>
      <c r="F646" s="2"/>
      <c r="G646" s="2"/>
    </row>
    <row r="647" spans="4:7" x14ac:dyDescent="0.25">
      <c r="D647" s="2"/>
      <c r="E647" s="2"/>
      <c r="F647" s="2"/>
      <c r="G647" s="2"/>
    </row>
    <row r="648" spans="4:7" x14ac:dyDescent="0.25">
      <c r="D648" s="2"/>
      <c r="E648" s="2"/>
      <c r="F648" s="2"/>
      <c r="G648" s="2"/>
    </row>
    <row r="649" spans="4:7" x14ac:dyDescent="0.25">
      <c r="D649" s="2"/>
      <c r="E649" s="2"/>
      <c r="F649" s="2"/>
      <c r="G649" s="2"/>
    </row>
    <row r="650" spans="4:7" x14ac:dyDescent="0.25">
      <c r="D650" s="2"/>
      <c r="E650" s="2"/>
      <c r="F650" s="2"/>
      <c r="G650" s="2"/>
    </row>
    <row r="651" spans="4:7" x14ac:dyDescent="0.25">
      <c r="D651" s="2"/>
      <c r="E651" s="2"/>
      <c r="F651" s="2"/>
      <c r="G651" s="2"/>
    </row>
    <row r="652" spans="4:7" x14ac:dyDescent="0.25">
      <c r="D652" s="2"/>
      <c r="E652" s="2"/>
      <c r="F652" s="2"/>
      <c r="G652" s="2"/>
    </row>
    <row r="653" spans="4:7" x14ac:dyDescent="0.25">
      <c r="D653" s="2"/>
      <c r="E653" s="2"/>
      <c r="F653" s="2"/>
      <c r="G653" s="2"/>
    </row>
    <row r="654" spans="4:7" x14ac:dyDescent="0.25">
      <c r="D654" s="2"/>
      <c r="E654" s="2"/>
      <c r="F654" s="2"/>
      <c r="G654" s="2"/>
    </row>
    <row r="655" spans="4:7" x14ac:dyDescent="0.25">
      <c r="D655" s="2"/>
      <c r="E655" s="2"/>
      <c r="F655" s="2"/>
      <c r="G655" s="2"/>
    </row>
    <row r="656" spans="4:7" x14ac:dyDescent="0.25">
      <c r="D656" s="2"/>
      <c r="E656" s="2"/>
      <c r="F656" s="2"/>
      <c r="G656" s="2"/>
    </row>
    <row r="657" spans="4:7" x14ac:dyDescent="0.25">
      <c r="D657" s="2"/>
      <c r="E657" s="2"/>
      <c r="F657" s="2"/>
      <c r="G657" s="2"/>
    </row>
    <row r="658" spans="4:7" x14ac:dyDescent="0.25">
      <c r="D658" s="2"/>
      <c r="E658" s="2"/>
      <c r="F658" s="2"/>
      <c r="G658" s="2"/>
    </row>
    <row r="659" spans="4:7" x14ac:dyDescent="0.25">
      <c r="D659" s="2"/>
      <c r="E659" s="2"/>
      <c r="F659" s="2"/>
      <c r="G659" s="2"/>
    </row>
    <row r="660" spans="4:7" x14ac:dyDescent="0.25">
      <c r="D660" s="2"/>
      <c r="E660" s="2"/>
      <c r="F660" s="2"/>
      <c r="G660" s="2"/>
    </row>
    <row r="661" spans="4:7" x14ac:dyDescent="0.25">
      <c r="D661" s="2"/>
      <c r="E661" s="2"/>
      <c r="F661" s="2"/>
      <c r="G661" s="2"/>
    </row>
    <row r="662" spans="4:7" x14ac:dyDescent="0.25">
      <c r="D662" s="2"/>
      <c r="E662" s="2"/>
      <c r="F662" s="2"/>
      <c r="G662" s="2"/>
    </row>
    <row r="663" spans="4:7" x14ac:dyDescent="0.25">
      <c r="D663" s="2"/>
      <c r="E663" s="2"/>
      <c r="F663" s="2"/>
      <c r="G663" s="2"/>
    </row>
    <row r="664" spans="4:7" x14ac:dyDescent="0.25">
      <c r="D664" s="2"/>
      <c r="E664" s="2"/>
      <c r="F664" s="2"/>
      <c r="G664" s="2"/>
    </row>
    <row r="665" spans="4:7" x14ac:dyDescent="0.25">
      <c r="D665" s="2"/>
      <c r="E665" s="2"/>
      <c r="F665" s="2"/>
      <c r="G665" s="2"/>
    </row>
    <row r="666" spans="4:7" x14ac:dyDescent="0.25">
      <c r="D666" s="2"/>
      <c r="E666" s="2"/>
      <c r="F666" s="2"/>
      <c r="G666" s="2"/>
    </row>
    <row r="667" spans="4:7" x14ac:dyDescent="0.25">
      <c r="D667" s="2"/>
      <c r="E667" s="2"/>
      <c r="F667" s="2"/>
      <c r="G667" s="2"/>
    </row>
    <row r="668" spans="4:7" x14ac:dyDescent="0.25">
      <c r="D668" s="2"/>
      <c r="E668" s="2"/>
      <c r="F668" s="2"/>
      <c r="G668" s="2"/>
    </row>
    <row r="669" spans="4:7" x14ac:dyDescent="0.25">
      <c r="D669" s="2"/>
      <c r="E669" s="2"/>
      <c r="F669" s="2"/>
      <c r="G669" s="2"/>
    </row>
    <row r="670" spans="4:7" x14ac:dyDescent="0.25">
      <c r="D670" s="2"/>
      <c r="E670" s="2"/>
      <c r="F670" s="2"/>
      <c r="G670" s="2"/>
    </row>
    <row r="671" spans="4:7" x14ac:dyDescent="0.25">
      <c r="D671" s="2"/>
      <c r="E671" s="2"/>
      <c r="F671" s="2"/>
      <c r="G671" s="2"/>
    </row>
    <row r="672" spans="4:7" x14ac:dyDescent="0.25">
      <c r="D672" s="2"/>
      <c r="E672" s="2"/>
      <c r="F672" s="2"/>
      <c r="G672" s="2"/>
    </row>
    <row r="673" spans="4:7" x14ac:dyDescent="0.25">
      <c r="D673" s="2"/>
      <c r="E673" s="2"/>
      <c r="F673" s="2"/>
      <c r="G673" s="2"/>
    </row>
    <row r="674" spans="4:7" x14ac:dyDescent="0.25">
      <c r="D674" s="2"/>
      <c r="E674" s="2"/>
      <c r="F674" s="2"/>
      <c r="G674" s="2"/>
    </row>
    <row r="675" spans="4:7" x14ac:dyDescent="0.25">
      <c r="D675" s="2"/>
      <c r="E675" s="2"/>
      <c r="F675" s="2"/>
      <c r="G675" s="2"/>
    </row>
    <row r="676" spans="4:7" x14ac:dyDescent="0.25">
      <c r="D676" s="2"/>
      <c r="E676" s="2"/>
      <c r="F676" s="2"/>
      <c r="G676" s="2"/>
    </row>
    <row r="677" spans="4:7" x14ac:dyDescent="0.25">
      <c r="D677" s="2"/>
      <c r="E677" s="2"/>
      <c r="F677" s="2"/>
      <c r="G677" s="2"/>
    </row>
    <row r="678" spans="4:7" x14ac:dyDescent="0.25">
      <c r="D678" s="2"/>
      <c r="E678" s="2"/>
      <c r="F678" s="2"/>
      <c r="G678" s="2"/>
    </row>
    <row r="679" spans="4:7" x14ac:dyDescent="0.25">
      <c r="D679" s="2"/>
      <c r="E679" s="2"/>
      <c r="F679" s="2"/>
      <c r="G679" s="2"/>
    </row>
    <row r="680" spans="4:7" x14ac:dyDescent="0.25">
      <c r="D680" s="2"/>
      <c r="E680" s="2"/>
      <c r="F680" s="2"/>
      <c r="G680" s="2"/>
    </row>
    <row r="681" spans="4:7" x14ac:dyDescent="0.25">
      <c r="D681" s="2"/>
      <c r="E681" s="2"/>
      <c r="F681" s="2"/>
      <c r="G681" s="2"/>
    </row>
    <row r="682" spans="4:7" x14ac:dyDescent="0.25">
      <c r="D682" s="2"/>
      <c r="E682" s="2"/>
      <c r="F682" s="2"/>
      <c r="G682" s="2"/>
    </row>
    <row r="683" spans="4:7" x14ac:dyDescent="0.25">
      <c r="D683" s="2"/>
      <c r="E683" s="2"/>
      <c r="F683" s="2"/>
      <c r="G683" s="2"/>
    </row>
    <row r="684" spans="4:7" x14ac:dyDescent="0.25">
      <c r="D684" s="2"/>
      <c r="E684" s="2"/>
      <c r="F684" s="2"/>
      <c r="G684" s="2"/>
    </row>
    <row r="685" spans="4:7" x14ac:dyDescent="0.25">
      <c r="D685" s="2"/>
      <c r="E685" s="2"/>
      <c r="F685" s="2"/>
      <c r="G685" s="2"/>
    </row>
    <row r="686" spans="4:7" x14ac:dyDescent="0.25">
      <c r="D686" s="2"/>
      <c r="E686" s="2"/>
      <c r="F686" s="2"/>
      <c r="G686" s="2"/>
    </row>
    <row r="687" spans="4:7" x14ac:dyDescent="0.25">
      <c r="D687" s="2"/>
      <c r="E687" s="2"/>
      <c r="F687" s="2"/>
      <c r="G687" s="2"/>
    </row>
    <row r="688" spans="4:7" x14ac:dyDescent="0.25">
      <c r="D688" s="2"/>
      <c r="E688" s="2"/>
      <c r="F688" s="2"/>
      <c r="G688" s="2"/>
    </row>
    <row r="689" spans="4:7" x14ac:dyDescent="0.25">
      <c r="D689" s="2"/>
      <c r="E689" s="2"/>
      <c r="F689" s="2"/>
      <c r="G689" s="2"/>
    </row>
    <row r="690" spans="4:7" x14ac:dyDescent="0.25">
      <c r="D690" s="2"/>
      <c r="E690" s="2"/>
      <c r="F690" s="2"/>
      <c r="G690" s="2"/>
    </row>
    <row r="691" spans="4:7" x14ac:dyDescent="0.25">
      <c r="D691" s="2"/>
      <c r="E691" s="2"/>
      <c r="F691" s="2"/>
      <c r="G691" s="2"/>
    </row>
    <row r="692" spans="4:7" x14ac:dyDescent="0.25">
      <c r="D692" s="2"/>
      <c r="E692" s="2"/>
      <c r="F692" s="2"/>
      <c r="G692" s="2"/>
    </row>
    <row r="693" spans="4:7" x14ac:dyDescent="0.25">
      <c r="D693" s="2"/>
      <c r="E693" s="2"/>
      <c r="F693" s="2"/>
      <c r="G693" s="2"/>
    </row>
    <row r="694" spans="4:7" x14ac:dyDescent="0.25">
      <c r="D694" s="2"/>
      <c r="E694" s="2"/>
      <c r="F694" s="2"/>
      <c r="G694" s="2"/>
    </row>
    <row r="695" spans="4:7" x14ac:dyDescent="0.25">
      <c r="D695" s="2"/>
      <c r="E695" s="2"/>
      <c r="F695" s="2"/>
      <c r="G695" s="2"/>
    </row>
    <row r="696" spans="4:7" x14ac:dyDescent="0.25">
      <c r="D696" s="2"/>
      <c r="E696" s="2"/>
      <c r="F696" s="2"/>
      <c r="G696" s="2"/>
    </row>
    <row r="697" spans="4:7" x14ac:dyDescent="0.25">
      <c r="D697" s="2"/>
      <c r="E697" s="2"/>
      <c r="F697" s="2"/>
      <c r="G697" s="2"/>
    </row>
    <row r="698" spans="4:7" x14ac:dyDescent="0.25">
      <c r="D698" s="2"/>
      <c r="E698" s="2"/>
      <c r="F698" s="2"/>
      <c r="G698" s="2"/>
    </row>
    <row r="699" spans="4:7" x14ac:dyDescent="0.25">
      <c r="D699" s="2"/>
      <c r="E699" s="2"/>
      <c r="F699" s="2"/>
      <c r="G699" s="2"/>
    </row>
    <row r="700" spans="4:7" x14ac:dyDescent="0.25">
      <c r="D700" s="2"/>
      <c r="E700" s="2"/>
      <c r="F700" s="2"/>
      <c r="G700" s="2"/>
    </row>
    <row r="701" spans="4:7" x14ac:dyDescent="0.25">
      <c r="D701" s="2"/>
      <c r="E701" s="2"/>
      <c r="F701" s="2"/>
      <c r="G701" s="2"/>
    </row>
  </sheetData>
  <mergeCells count="3">
    <mergeCell ref="B18:G18"/>
    <mergeCell ref="B54:G54"/>
    <mergeCell ref="D6:E6"/>
  </mergeCells>
  <pageMargins left="0.75" right="0.75" top="1" bottom="1" header="0.5" footer="0.5"/>
  <pageSetup scale="75" fitToHeight="1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701"/>
  <sheetViews>
    <sheetView showGridLines="0" workbookViewId="0"/>
  </sheetViews>
  <sheetFormatPr defaultRowHeight="12.5" x14ac:dyDescent="0.25"/>
  <cols>
    <col min="1" max="1" width="3.81640625" customWidth="1"/>
    <col min="2" max="2" width="13" style="7" customWidth="1"/>
    <col min="3" max="7" width="20.81640625" customWidth="1"/>
  </cols>
  <sheetData>
    <row r="1" spans="1:9" x14ac:dyDescent="0.25">
      <c r="A1" s="54" t="s">
        <v>49</v>
      </c>
    </row>
    <row r="3" spans="1:9" ht="18" x14ac:dyDescent="0.4">
      <c r="B3" s="10" t="s">
        <v>14</v>
      </c>
    </row>
    <row r="6" spans="1:9" ht="14" x14ac:dyDescent="0.3">
      <c r="D6" s="50" t="s">
        <v>52</v>
      </c>
      <c r="E6" s="50"/>
    </row>
    <row r="8" spans="1:9" x14ac:dyDescent="0.25">
      <c r="D8" s="39" t="s">
        <v>15</v>
      </c>
      <c r="E8" s="35"/>
    </row>
    <row r="9" spans="1:9" x14ac:dyDescent="0.25">
      <c r="D9" s="11" t="s">
        <v>0</v>
      </c>
      <c r="E9" s="27">
        <f>Summary!E10</f>
        <v>90000</v>
      </c>
    </row>
    <row r="10" spans="1:9" x14ac:dyDescent="0.25">
      <c r="D10" s="11" t="s">
        <v>1</v>
      </c>
      <c r="E10" s="13">
        <f>Summary!E11</f>
        <v>15</v>
      </c>
    </row>
    <row r="11" spans="1:9" x14ac:dyDescent="0.25">
      <c r="D11" s="11" t="s">
        <v>2</v>
      </c>
      <c r="E11" s="28">
        <f>Summary!E12</f>
        <v>4.4999999999999998E-2</v>
      </c>
    </row>
    <row r="12" spans="1:9" x14ac:dyDescent="0.25">
      <c r="D12" s="11" t="s">
        <v>3</v>
      </c>
      <c r="E12" s="27">
        <f>-PMT((E11/12),(E10*12),E9)</f>
        <v>688.49395993210658</v>
      </c>
      <c r="G12" s="1"/>
    </row>
    <row r="13" spans="1:9" x14ac:dyDescent="0.25">
      <c r="D13" s="11" t="s">
        <v>33</v>
      </c>
      <c r="E13" s="27">
        <f>D51</f>
        <v>33928.912787779154</v>
      </c>
      <c r="G13" s="1"/>
      <c r="I13" s="24"/>
    </row>
    <row r="14" spans="1:9" x14ac:dyDescent="0.25">
      <c r="D14" s="26" t="s">
        <v>20</v>
      </c>
      <c r="E14" s="27">
        <f>E51</f>
        <v>90000.000000000044</v>
      </c>
      <c r="G14" s="1"/>
    </row>
    <row r="15" spans="1:9" x14ac:dyDescent="0.25">
      <c r="D15" s="11" t="s">
        <v>18</v>
      </c>
      <c r="E15" s="27">
        <f>C51</f>
        <v>123928.91278777921</v>
      </c>
      <c r="G15" s="1"/>
    </row>
    <row r="16" spans="1:9" x14ac:dyDescent="0.25">
      <c r="G16" s="1"/>
    </row>
    <row r="18" spans="2:45" x14ac:dyDescent="0.25">
      <c r="B18" s="45" t="s">
        <v>16</v>
      </c>
      <c r="C18" s="46"/>
      <c r="D18" s="46"/>
      <c r="E18" s="46"/>
      <c r="F18" s="46"/>
      <c r="G18" s="47"/>
    </row>
    <row r="19" spans="2:45" ht="25.5" customHeight="1" x14ac:dyDescent="0.3">
      <c r="B19" s="17"/>
      <c r="C19" s="18"/>
      <c r="D19" s="19"/>
      <c r="E19" s="18"/>
      <c r="F19" s="18" t="s">
        <v>4</v>
      </c>
      <c r="G19" s="18" t="s">
        <v>4</v>
      </c>
    </row>
    <row r="20" spans="2:45" ht="13" x14ac:dyDescent="0.3">
      <c r="B20" s="20" t="s">
        <v>5</v>
      </c>
      <c r="C20" s="21" t="s">
        <v>6</v>
      </c>
      <c r="D20" s="21" t="s">
        <v>7</v>
      </c>
      <c r="E20" s="21" t="s">
        <v>8</v>
      </c>
      <c r="F20" s="21" t="s">
        <v>9</v>
      </c>
      <c r="G20" s="21" t="s">
        <v>10</v>
      </c>
    </row>
    <row r="21" spans="2:45" x14ac:dyDescent="0.25">
      <c r="B21" s="13">
        <v>1</v>
      </c>
      <c r="C21" s="12">
        <f>SUM(C56:C67)</f>
        <v>8261.9275191852812</v>
      </c>
      <c r="D21" s="12">
        <f>SUM(D56:D67)</f>
        <v>3962.0338899626063</v>
      </c>
      <c r="E21" s="12">
        <f>SUM(E56:E67)</f>
        <v>4299.8936292226736</v>
      </c>
      <c r="F21" s="12">
        <f>+F67</f>
        <v>85700.106370777314</v>
      </c>
      <c r="G21" s="12">
        <f>+G67</f>
        <v>4299.8936292226863</v>
      </c>
      <c r="I21" s="2"/>
    </row>
    <row r="22" spans="2:45" x14ac:dyDescent="0.25">
      <c r="B22" s="13">
        <f t="shared" ref="B22:B50" si="0">1+B21</f>
        <v>2</v>
      </c>
      <c r="C22" s="12">
        <f>SUM(C68:C79)</f>
        <v>8261.9275191852812</v>
      </c>
      <c r="D22" s="12">
        <f>SUM(D68:D79)</f>
        <v>3764.4975289429663</v>
      </c>
      <c r="E22" s="12">
        <f>SUM(E68:E79)</f>
        <v>4497.4299902423127</v>
      </c>
      <c r="F22" s="12">
        <f>+F79</f>
        <v>81202.676380535006</v>
      </c>
      <c r="G22" s="12">
        <f>+G79</f>
        <v>8797.3236194649944</v>
      </c>
      <c r="I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2:45" x14ac:dyDescent="0.25">
      <c r="B23" s="13">
        <f t="shared" si="0"/>
        <v>3</v>
      </c>
      <c r="C23" s="12">
        <f>SUM(C80:C91)</f>
        <v>8261.9275191852812</v>
      </c>
      <c r="D23" s="12">
        <f>SUM(D80:D91)</f>
        <v>3557.886382058929</v>
      </c>
      <c r="E23" s="12">
        <f>SUM(E80:E91)</f>
        <v>4704.0411371263499</v>
      </c>
      <c r="F23" s="12">
        <f>+F91</f>
        <v>76498.635243408615</v>
      </c>
      <c r="G23" s="12">
        <f>+G91</f>
        <v>13501.364756591385</v>
      </c>
      <c r="I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2:45" x14ac:dyDescent="0.25">
      <c r="B24" s="13">
        <f t="shared" si="0"/>
        <v>4</v>
      </c>
      <c r="C24" s="12">
        <f>SUM(C92:C103)</f>
        <v>8261.9275191852812</v>
      </c>
      <c r="D24" s="12">
        <f>SUM(D92:D103)</f>
        <v>3341.7835552356023</v>
      </c>
      <c r="E24" s="12">
        <f>SUM(E92:E103)</f>
        <v>4920.1439639496766</v>
      </c>
      <c r="F24" s="12">
        <f>+F103</f>
        <v>71578.491279458933</v>
      </c>
      <c r="G24" s="12">
        <f>+G103</f>
        <v>18421.508720541067</v>
      </c>
      <c r="I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2:45" x14ac:dyDescent="0.25">
      <c r="B25" s="13">
        <f t="shared" si="0"/>
        <v>5</v>
      </c>
      <c r="C25" s="12">
        <f>SUM(C104:C115)</f>
        <v>8261.9275191852812</v>
      </c>
      <c r="D25" s="12">
        <f>SUM(D104:D115)</f>
        <v>3115.7530023572372</v>
      </c>
      <c r="E25" s="12">
        <f>SUM(E104:E115)</f>
        <v>5146.1745168280422</v>
      </c>
      <c r="F25" s="12">
        <f>+F115</f>
        <v>66432.316762630915</v>
      </c>
      <c r="G25" s="12">
        <f>+G115</f>
        <v>23567.683237369085</v>
      </c>
      <c r="I25" s="2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2:45" x14ac:dyDescent="0.25">
      <c r="B26" s="13">
        <f t="shared" si="0"/>
        <v>6</v>
      </c>
      <c r="C26" s="12">
        <f>SUM(C116:C127)</f>
        <v>8261.9275191852812</v>
      </c>
      <c r="D26" s="12">
        <f>SUM(D116:D127)</f>
        <v>2879.3386454258125</v>
      </c>
      <c r="E26" s="12">
        <f>SUM(E116:E127)</f>
        <v>5382.5888737594669</v>
      </c>
      <c r="F26" s="12">
        <f>+F127</f>
        <v>61049.72788887145</v>
      </c>
      <c r="G26" s="12">
        <f>+G127</f>
        <v>28950.27211112855</v>
      </c>
      <c r="I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2:45" x14ac:dyDescent="0.25">
      <c r="B27" s="13">
        <f t="shared" si="0"/>
        <v>7</v>
      </c>
      <c r="C27" s="12">
        <f>SUM(C128:C139)</f>
        <v>8261.9275191852812</v>
      </c>
      <c r="D27" s="12">
        <f>SUM(D128:D139)</f>
        <v>2632.0634542998732</v>
      </c>
      <c r="E27" s="12">
        <f>SUM(E128:E139)</f>
        <v>5629.8640648854052</v>
      </c>
      <c r="F27" s="12">
        <f>+F139</f>
        <v>55419.863823986052</v>
      </c>
      <c r="G27" s="12">
        <f>+G139</f>
        <v>34580.136176013948</v>
      </c>
      <c r="I27" s="2"/>
    </row>
    <row r="28" spans="2:45" x14ac:dyDescent="0.25">
      <c r="B28" s="13">
        <f t="shared" si="0"/>
        <v>8</v>
      </c>
      <c r="C28" s="12">
        <f>SUM(C140:C151)</f>
        <v>8261.9275191852812</v>
      </c>
      <c r="D28" s="12">
        <f>SUM(D140:D151)</f>
        <v>2373.4284841567296</v>
      </c>
      <c r="E28" s="12">
        <f>SUM(E140:E151)</f>
        <v>5888.4990350285498</v>
      </c>
      <c r="F28" s="12">
        <f>+F151</f>
        <v>49531.364788957493</v>
      </c>
      <c r="G28" s="12">
        <f>+G151</f>
        <v>40468.635211042507</v>
      </c>
      <c r="I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2:45" x14ac:dyDescent="0.25">
      <c r="B29" s="13">
        <f t="shared" si="0"/>
        <v>9</v>
      </c>
      <c r="C29" s="12">
        <f>SUM(C152:C163)</f>
        <v>8261.9275191852812</v>
      </c>
      <c r="D29" s="12">
        <f>SUM(D152:D163)</f>
        <v>2102.9118687358318</v>
      </c>
      <c r="E29" s="12">
        <f>SUM(E152:E163)</f>
        <v>6159.0156504494471</v>
      </c>
      <c r="F29" s="12">
        <f>+F163</f>
        <v>43372.349138508049</v>
      </c>
      <c r="G29" s="12">
        <f>+G163</f>
        <v>46627.650861491951</v>
      </c>
      <c r="I29" s="2"/>
    </row>
    <row r="30" spans="2:45" x14ac:dyDescent="0.25">
      <c r="B30" s="13">
        <f t="shared" si="0"/>
        <v>10</v>
      </c>
      <c r="C30" s="12">
        <f>SUM(C164:C175)</f>
        <v>8261.9275191852812</v>
      </c>
      <c r="D30" s="12">
        <f>SUM(D164:D175)</f>
        <v>1819.967767331925</v>
      </c>
      <c r="E30" s="12">
        <f>SUM(E164:E175)</f>
        <v>6441.9597518533537</v>
      </c>
      <c r="F30" s="12">
        <f>+F175</f>
        <v>36930.389386654686</v>
      </c>
      <c r="G30" s="12">
        <f>+G175</f>
        <v>53069.610613345314</v>
      </c>
      <c r="I30" s="2"/>
    </row>
    <row r="31" spans="2:45" x14ac:dyDescent="0.25">
      <c r="B31" s="13">
        <f t="shared" si="0"/>
        <v>11</v>
      </c>
      <c r="C31" s="12">
        <f>SUM(C176:C187)</f>
        <v>8261.9275191852812</v>
      </c>
      <c r="D31" s="12">
        <f>SUM(D176:D187)</f>
        <v>1524.0252634132557</v>
      </c>
      <c r="E31" s="12">
        <f>SUM(E176:E187)</f>
        <v>6737.9022557720227</v>
      </c>
      <c r="F31" s="12">
        <f>+F187</f>
        <v>30192.487130882655</v>
      </c>
      <c r="G31" s="12">
        <f>+G187</f>
        <v>59807.512869117345</v>
      </c>
      <c r="I31" s="2"/>
    </row>
    <row r="32" spans="2:45" x14ac:dyDescent="0.25">
      <c r="B32" s="13">
        <f t="shared" si="0"/>
        <v>12</v>
      </c>
      <c r="C32" s="12">
        <f>SUM(C188:C199)</f>
        <v>8261.9275191852812</v>
      </c>
      <c r="D32" s="12">
        <f>SUM(D188:D199)</f>
        <v>1214.4872126424887</v>
      </c>
      <c r="E32" s="12">
        <f>SUM(E188:E199)</f>
        <v>7047.4403065427896</v>
      </c>
      <c r="F32" s="12">
        <f>+F199</f>
        <v>23145.046824339868</v>
      </c>
      <c r="G32" s="12">
        <f>+G199</f>
        <v>66854.953175660135</v>
      </c>
      <c r="I32" s="2"/>
    </row>
    <row r="33" spans="2:9" x14ac:dyDescent="0.25">
      <c r="B33" s="13">
        <f t="shared" si="0"/>
        <v>13</v>
      </c>
      <c r="C33" s="12">
        <f>SUM(C200:C211)</f>
        <v>8261.9275191852812</v>
      </c>
      <c r="D33" s="12">
        <f>SUM(D200:D211)</f>
        <v>890.72903797590709</v>
      </c>
      <c r="E33" s="12">
        <f>SUM(E200:E211)</f>
        <v>7371.1984812093724</v>
      </c>
      <c r="F33" s="12">
        <f>+F211</f>
        <v>15773.848343130501</v>
      </c>
      <c r="G33" s="12">
        <f>+G211</f>
        <v>74226.151656869493</v>
      </c>
      <c r="I33" s="2"/>
    </row>
    <row r="34" spans="2:9" x14ac:dyDescent="0.25">
      <c r="B34" s="13">
        <f t="shared" si="0"/>
        <v>14</v>
      </c>
      <c r="C34" s="12">
        <f>SUM(C212:C223)</f>
        <v>8261.9275191852812</v>
      </c>
      <c r="D34" s="12">
        <f>SUM(D212:D223)</f>
        <v>552.09746940968216</v>
      </c>
      <c r="E34" s="12">
        <f>SUM(E212:E223)</f>
        <v>7709.8300497755972</v>
      </c>
      <c r="F34" s="12">
        <f>+F223</f>
        <v>8064.0182933549022</v>
      </c>
      <c r="G34" s="12">
        <f>+G223</f>
        <v>81935.981706645092</v>
      </c>
      <c r="I34" s="2"/>
    </row>
    <row r="35" spans="2:9" x14ac:dyDescent="0.25">
      <c r="B35" s="13">
        <f t="shared" si="0"/>
        <v>15</v>
      </c>
      <c r="C35" s="12">
        <f>SUM(C224:C235)</f>
        <v>8261.9275191852812</v>
      </c>
      <c r="D35" s="12">
        <f>SUM(D224:D235)</f>
        <v>197.90922583030357</v>
      </c>
      <c r="E35" s="12">
        <f>SUM(E224:E235)</f>
        <v>8064.0182933549759</v>
      </c>
      <c r="F35" s="12">
        <f>+F235</f>
        <v>-7.4123818194493651E-11</v>
      </c>
      <c r="G35" s="12">
        <f>+G235</f>
        <v>90000.000000000073</v>
      </c>
      <c r="I35" s="2"/>
    </row>
    <row r="36" spans="2:9" x14ac:dyDescent="0.25">
      <c r="B36" s="13">
        <f t="shared" si="0"/>
        <v>16</v>
      </c>
      <c r="C36" s="12">
        <f>SUM(C236:C247)</f>
        <v>0</v>
      </c>
      <c r="D36" s="12">
        <f>SUM(D236:D247)</f>
        <v>0</v>
      </c>
      <c r="E36" s="12">
        <f>SUM(E236:E247)</f>
        <v>0</v>
      </c>
      <c r="F36" s="12">
        <f>+F247</f>
        <v>-7.4123818194493651E-11</v>
      </c>
      <c r="G36" s="12">
        <f>+G247</f>
        <v>90000.000000000073</v>
      </c>
      <c r="I36" s="2"/>
    </row>
    <row r="37" spans="2:9" x14ac:dyDescent="0.25">
      <c r="B37" s="13">
        <f t="shared" si="0"/>
        <v>17</v>
      </c>
      <c r="C37" s="12">
        <f>SUM(C248:C259)</f>
        <v>0</v>
      </c>
      <c r="D37" s="12">
        <f>SUM(D248:D259)</f>
        <v>0</v>
      </c>
      <c r="E37" s="12">
        <f>SUM(E248:E259)</f>
        <v>0</v>
      </c>
      <c r="F37" s="12">
        <f>+F259</f>
        <v>-7.4123818194493651E-11</v>
      </c>
      <c r="G37" s="12">
        <f>+G259</f>
        <v>90000.000000000073</v>
      </c>
      <c r="I37" s="2"/>
    </row>
    <row r="38" spans="2:9" x14ac:dyDescent="0.25">
      <c r="B38" s="13">
        <f t="shared" si="0"/>
        <v>18</v>
      </c>
      <c r="C38" s="12">
        <f>SUM(C260:C271)</f>
        <v>0</v>
      </c>
      <c r="D38" s="12">
        <f>SUM(D260:D271)</f>
        <v>0</v>
      </c>
      <c r="E38" s="12">
        <f>SUM(E260:E271)</f>
        <v>0</v>
      </c>
      <c r="F38" s="12">
        <f>+F271</f>
        <v>-7.4123818194493651E-11</v>
      </c>
      <c r="G38" s="12">
        <f>+G271</f>
        <v>90000.000000000073</v>
      </c>
      <c r="I38" s="2"/>
    </row>
    <row r="39" spans="2:9" x14ac:dyDescent="0.25">
      <c r="B39" s="13">
        <f t="shared" si="0"/>
        <v>19</v>
      </c>
      <c r="C39" s="12">
        <f>SUM(C272:C283)</f>
        <v>0</v>
      </c>
      <c r="D39" s="12">
        <f>SUM(D272:D283)</f>
        <v>0</v>
      </c>
      <c r="E39" s="12">
        <f>SUM(E272:E283)</f>
        <v>0</v>
      </c>
      <c r="F39" s="12">
        <f>+F283</f>
        <v>-7.4123818194493651E-11</v>
      </c>
      <c r="G39" s="12">
        <f>+G283</f>
        <v>90000.000000000073</v>
      </c>
      <c r="I39" s="2"/>
    </row>
    <row r="40" spans="2:9" x14ac:dyDescent="0.25">
      <c r="B40" s="13">
        <f t="shared" si="0"/>
        <v>20</v>
      </c>
      <c r="C40" s="12">
        <f>SUM(C284:C295)</f>
        <v>0</v>
      </c>
      <c r="D40" s="12">
        <f>SUM(D284:D295)</f>
        <v>0</v>
      </c>
      <c r="E40" s="12">
        <f>SUM(E284:E295)</f>
        <v>0</v>
      </c>
      <c r="F40" s="12">
        <f>+F295</f>
        <v>-7.4123818194493651E-11</v>
      </c>
      <c r="G40" s="12">
        <f>+G295</f>
        <v>90000.000000000073</v>
      </c>
      <c r="I40" s="2"/>
    </row>
    <row r="41" spans="2:9" x14ac:dyDescent="0.25">
      <c r="B41" s="13">
        <f t="shared" si="0"/>
        <v>21</v>
      </c>
      <c r="C41" s="12">
        <f>SUM(C296:C307)</f>
        <v>0</v>
      </c>
      <c r="D41" s="12">
        <f>SUM(D296:D307)</f>
        <v>0</v>
      </c>
      <c r="E41" s="12">
        <f>SUM(E296:E307)</f>
        <v>0</v>
      </c>
      <c r="F41" s="12">
        <f>+F307</f>
        <v>-7.4123818194493651E-11</v>
      </c>
      <c r="G41" s="12">
        <f>+G307</f>
        <v>90000.000000000073</v>
      </c>
      <c r="I41" s="2"/>
    </row>
    <row r="42" spans="2:9" x14ac:dyDescent="0.25">
      <c r="B42" s="13">
        <f t="shared" si="0"/>
        <v>22</v>
      </c>
      <c r="C42" s="12">
        <f>SUM(C308:C319)</f>
        <v>0</v>
      </c>
      <c r="D42" s="12">
        <f>SUM(D308:D319)</f>
        <v>0</v>
      </c>
      <c r="E42" s="12">
        <f>SUM(E308:E319)</f>
        <v>0</v>
      </c>
      <c r="F42" s="12">
        <f>+F319</f>
        <v>-7.4123818194493651E-11</v>
      </c>
      <c r="G42" s="12">
        <f>+G319</f>
        <v>90000.000000000073</v>
      </c>
      <c r="I42" s="2"/>
    </row>
    <row r="43" spans="2:9" x14ac:dyDescent="0.25">
      <c r="B43" s="13">
        <f t="shared" si="0"/>
        <v>23</v>
      </c>
      <c r="C43" s="12">
        <f>SUM(C320:C331)</f>
        <v>0</v>
      </c>
      <c r="D43" s="12">
        <f>SUM(D320:D331)</f>
        <v>0</v>
      </c>
      <c r="E43" s="12">
        <f>SUM(E320:E331)</f>
        <v>0</v>
      </c>
      <c r="F43" s="12">
        <f>+F331</f>
        <v>-7.4123818194493651E-11</v>
      </c>
      <c r="G43" s="12">
        <f>+G331</f>
        <v>90000.000000000073</v>
      </c>
      <c r="I43" s="2"/>
    </row>
    <row r="44" spans="2:9" x14ac:dyDescent="0.25">
      <c r="B44" s="13">
        <f t="shared" si="0"/>
        <v>24</v>
      </c>
      <c r="C44" s="12">
        <f>SUM(C332:C343)</f>
        <v>0</v>
      </c>
      <c r="D44" s="12">
        <f>SUM(D332:D343)</f>
        <v>0</v>
      </c>
      <c r="E44" s="12">
        <f>SUM(E332:E343)</f>
        <v>0</v>
      </c>
      <c r="F44" s="12">
        <f>+F343</f>
        <v>-7.4123818194493651E-11</v>
      </c>
      <c r="G44" s="12">
        <f>+G343</f>
        <v>90000.000000000073</v>
      </c>
      <c r="I44" s="2"/>
    </row>
    <row r="45" spans="2:9" x14ac:dyDescent="0.25">
      <c r="B45" s="13">
        <f t="shared" si="0"/>
        <v>25</v>
      </c>
      <c r="C45" s="12">
        <f>SUM(C344:C355)</f>
        <v>0</v>
      </c>
      <c r="D45" s="12">
        <f>SUM(D344:D355)</f>
        <v>0</v>
      </c>
      <c r="E45" s="12">
        <f>SUM(E344:E355)</f>
        <v>0</v>
      </c>
      <c r="F45" s="12">
        <f>+F355</f>
        <v>-7.4123818194493651E-11</v>
      </c>
      <c r="G45" s="12">
        <f>+G355</f>
        <v>90000.000000000073</v>
      </c>
      <c r="I45" s="2"/>
    </row>
    <row r="46" spans="2:9" x14ac:dyDescent="0.25">
      <c r="B46" s="13">
        <f t="shared" si="0"/>
        <v>26</v>
      </c>
      <c r="C46" s="12">
        <f>SUM(C356:C367)</f>
        <v>0</v>
      </c>
      <c r="D46" s="12">
        <f>SUM(D356:D367)</f>
        <v>0</v>
      </c>
      <c r="E46" s="12">
        <f>SUM(E356:E367)</f>
        <v>0</v>
      </c>
      <c r="F46" s="12">
        <f>+F367</f>
        <v>-7.4123818194493651E-11</v>
      </c>
      <c r="G46" s="12">
        <f>+G367</f>
        <v>90000.000000000073</v>
      </c>
      <c r="I46" s="2"/>
    </row>
    <row r="47" spans="2:9" x14ac:dyDescent="0.25">
      <c r="B47" s="13">
        <f t="shared" si="0"/>
        <v>27</v>
      </c>
      <c r="C47" s="12">
        <f>SUM(C368:C379)</f>
        <v>0</v>
      </c>
      <c r="D47" s="12">
        <f>SUM(D368:D379)</f>
        <v>0</v>
      </c>
      <c r="E47" s="12">
        <f>SUM(E368:E379)</f>
        <v>0</v>
      </c>
      <c r="F47" s="12">
        <f>+F379</f>
        <v>-7.4123818194493651E-11</v>
      </c>
      <c r="G47" s="12">
        <f>+G379</f>
        <v>90000.000000000073</v>
      </c>
      <c r="I47" s="2"/>
    </row>
    <row r="48" spans="2:9" x14ac:dyDescent="0.25">
      <c r="B48" s="13">
        <f t="shared" si="0"/>
        <v>28</v>
      </c>
      <c r="C48" s="12">
        <f>SUM(C380:C391)</f>
        <v>0</v>
      </c>
      <c r="D48" s="12">
        <f>SUM(D380:D391)</f>
        <v>0</v>
      </c>
      <c r="E48" s="12">
        <f>SUM(E380:E391)</f>
        <v>0</v>
      </c>
      <c r="F48" s="12">
        <f>+F391</f>
        <v>-7.4123818194493651E-11</v>
      </c>
      <c r="G48" s="12">
        <f>+G391</f>
        <v>90000.000000000073</v>
      </c>
      <c r="I48" s="2"/>
    </row>
    <row r="49" spans="2:9" x14ac:dyDescent="0.25">
      <c r="B49" s="13">
        <f t="shared" si="0"/>
        <v>29</v>
      </c>
      <c r="C49" s="12">
        <f>SUM(C392:C403)</f>
        <v>0</v>
      </c>
      <c r="D49" s="12">
        <f>SUM(D392:D403)</f>
        <v>0</v>
      </c>
      <c r="E49" s="12">
        <f>SUM(E392:E403)</f>
        <v>0</v>
      </c>
      <c r="F49" s="12">
        <f>+F403</f>
        <v>-7.4123818194493651E-11</v>
      </c>
      <c r="G49" s="12">
        <f>+G403</f>
        <v>90000.000000000073</v>
      </c>
      <c r="I49" s="2"/>
    </row>
    <row r="50" spans="2:9" x14ac:dyDescent="0.25">
      <c r="B50" s="13">
        <f t="shared" si="0"/>
        <v>30</v>
      </c>
      <c r="C50" s="12">
        <f>SUM(C404:C415)</f>
        <v>0</v>
      </c>
      <c r="D50" s="12">
        <f>SUM(D404:D415)</f>
        <v>0</v>
      </c>
      <c r="E50" s="12">
        <f>SUM(E404:E415)</f>
        <v>0</v>
      </c>
      <c r="F50" s="12">
        <f>+F415</f>
        <v>-7.4123818194493651E-11</v>
      </c>
      <c r="G50" s="12">
        <f>+G415</f>
        <v>90000.000000000073</v>
      </c>
      <c r="I50" s="2"/>
    </row>
    <row r="51" spans="2:9" ht="13" x14ac:dyDescent="0.3">
      <c r="B51" s="17" t="s">
        <v>19</v>
      </c>
      <c r="C51" s="25">
        <f>SUM(C21:C50)</f>
        <v>123928.91278777921</v>
      </c>
      <c r="D51" s="25">
        <f>SUM(D21:D50)</f>
        <v>33928.912787779154</v>
      </c>
      <c r="E51" s="25">
        <f>SUM(E21:E50)</f>
        <v>90000.000000000044</v>
      </c>
      <c r="F51" s="2"/>
    </row>
    <row r="52" spans="2:9" x14ac:dyDescent="0.25">
      <c r="F52" s="2"/>
    </row>
    <row r="53" spans="2:9" x14ac:dyDescent="0.25">
      <c r="F53" s="2"/>
    </row>
    <row r="54" spans="2:9" x14ac:dyDescent="0.25">
      <c r="B54" s="51" t="s">
        <v>17</v>
      </c>
      <c r="C54" s="52"/>
      <c r="D54" s="52"/>
      <c r="E54" s="52"/>
      <c r="F54" s="52"/>
      <c r="G54" s="53"/>
    </row>
    <row r="55" spans="2:9" ht="27.75" customHeight="1" x14ac:dyDescent="0.25">
      <c r="B55" s="8" t="s">
        <v>11</v>
      </c>
      <c r="C55" s="3" t="s">
        <v>11</v>
      </c>
      <c r="D55" s="3" t="s">
        <v>12</v>
      </c>
      <c r="E55" s="3" t="s">
        <v>13</v>
      </c>
      <c r="F55" s="5" t="s">
        <v>9</v>
      </c>
      <c r="G55" s="3" t="s">
        <v>10</v>
      </c>
    </row>
    <row r="56" spans="2:9" x14ac:dyDescent="0.25">
      <c r="B56" s="15">
        <v>1</v>
      </c>
      <c r="C56" s="12">
        <f>($E$12)</f>
        <v>688.49395993210658</v>
      </c>
      <c r="D56" s="12">
        <f>(E9*$E$11/12)</f>
        <v>337.5</v>
      </c>
      <c r="E56" s="12">
        <f>C56-D56</f>
        <v>350.99395993210658</v>
      </c>
      <c r="F56" s="12">
        <f>+E9-E56</f>
        <v>89649.006040067892</v>
      </c>
      <c r="G56" s="12">
        <f t="shared" ref="G56:G119" si="1">+$E$9-F56</f>
        <v>350.99395993210783</v>
      </c>
    </row>
    <row r="57" spans="2:9" x14ac:dyDescent="0.25">
      <c r="B57" s="16">
        <f>+B56+1</f>
        <v>2</v>
      </c>
      <c r="C57" s="12">
        <f t="shared" ref="C57:C120" si="2">IF(F56&lt;0.01,0,$E$12)</f>
        <v>688.49395993210658</v>
      </c>
      <c r="D57" s="12">
        <f t="shared" ref="D57:D120" si="3">IF(F56&lt;0,0,(F56*$E$11/12))</f>
        <v>336.18377265025458</v>
      </c>
      <c r="E57" s="12">
        <f t="shared" ref="E57:E120" si="4">C57-D57</f>
        <v>352.310187281852</v>
      </c>
      <c r="F57" s="12">
        <f t="shared" ref="F57:F120" si="5">F56-E57</f>
        <v>89296.695852786041</v>
      </c>
      <c r="G57" s="12">
        <f t="shared" si="1"/>
        <v>703.30414721395937</v>
      </c>
    </row>
    <row r="58" spans="2:9" x14ac:dyDescent="0.25">
      <c r="B58" s="16">
        <f t="shared" ref="B58:B121" si="6">+B57+1</f>
        <v>3</v>
      </c>
      <c r="C58" s="12">
        <f t="shared" si="2"/>
        <v>688.49395993210658</v>
      </c>
      <c r="D58" s="12">
        <f t="shared" si="3"/>
        <v>334.86260944794765</v>
      </c>
      <c r="E58" s="12">
        <f t="shared" si="4"/>
        <v>353.63135048415893</v>
      </c>
      <c r="F58" s="12">
        <f t="shared" si="5"/>
        <v>88943.064502301888</v>
      </c>
      <c r="G58" s="12">
        <f t="shared" si="1"/>
        <v>1056.9354976981122</v>
      </c>
    </row>
    <row r="59" spans="2:9" x14ac:dyDescent="0.25">
      <c r="B59" s="16">
        <f t="shared" si="6"/>
        <v>4</v>
      </c>
      <c r="C59" s="12">
        <f t="shared" si="2"/>
        <v>688.49395993210658</v>
      </c>
      <c r="D59" s="12">
        <f t="shared" si="3"/>
        <v>333.5364918836321</v>
      </c>
      <c r="E59" s="12">
        <f t="shared" si="4"/>
        <v>354.95746804847448</v>
      </c>
      <c r="F59" s="12">
        <f t="shared" si="5"/>
        <v>88588.107034253408</v>
      </c>
      <c r="G59" s="12">
        <f t="shared" si="1"/>
        <v>1411.8929657465924</v>
      </c>
    </row>
    <row r="60" spans="2:9" x14ac:dyDescent="0.25">
      <c r="B60" s="16">
        <f t="shared" si="6"/>
        <v>5</v>
      </c>
      <c r="C60" s="12">
        <f t="shared" si="2"/>
        <v>688.49395993210658</v>
      </c>
      <c r="D60" s="12">
        <f t="shared" si="3"/>
        <v>332.20540137845029</v>
      </c>
      <c r="E60" s="12">
        <f t="shared" si="4"/>
        <v>356.28855855365629</v>
      </c>
      <c r="F60" s="12">
        <f t="shared" si="5"/>
        <v>88231.818475699751</v>
      </c>
      <c r="G60" s="12">
        <f t="shared" si="1"/>
        <v>1768.1815243002493</v>
      </c>
    </row>
    <row r="61" spans="2:9" x14ac:dyDescent="0.25">
      <c r="B61" s="16">
        <f t="shared" si="6"/>
        <v>6</v>
      </c>
      <c r="C61" s="12">
        <f t="shared" si="2"/>
        <v>688.49395993210658</v>
      </c>
      <c r="D61" s="12">
        <f t="shared" si="3"/>
        <v>330.86931928387406</v>
      </c>
      <c r="E61" s="12">
        <f t="shared" si="4"/>
        <v>357.62464064823251</v>
      </c>
      <c r="F61" s="12">
        <f t="shared" si="5"/>
        <v>87874.193835051512</v>
      </c>
      <c r="G61" s="12">
        <f t="shared" si="1"/>
        <v>2125.806164948488</v>
      </c>
    </row>
    <row r="62" spans="2:9" x14ac:dyDescent="0.25">
      <c r="B62" s="16">
        <f t="shared" si="6"/>
        <v>7</v>
      </c>
      <c r="C62" s="12">
        <f t="shared" si="2"/>
        <v>688.49395993210658</v>
      </c>
      <c r="D62" s="12">
        <f t="shared" si="3"/>
        <v>329.52822688144317</v>
      </c>
      <c r="E62" s="12">
        <f t="shared" si="4"/>
        <v>358.9657330506634</v>
      </c>
      <c r="F62" s="12">
        <f t="shared" si="5"/>
        <v>87515.228102000852</v>
      </c>
      <c r="G62" s="12">
        <f t="shared" si="1"/>
        <v>2484.7718979991478</v>
      </c>
    </row>
    <row r="63" spans="2:9" x14ac:dyDescent="0.25">
      <c r="B63" s="16">
        <f t="shared" si="6"/>
        <v>8</v>
      </c>
      <c r="C63" s="12">
        <f t="shared" si="2"/>
        <v>688.49395993210658</v>
      </c>
      <c r="D63" s="12">
        <f t="shared" si="3"/>
        <v>328.18210538250315</v>
      </c>
      <c r="E63" s="12">
        <f t="shared" si="4"/>
        <v>360.31185454960342</v>
      </c>
      <c r="F63" s="12">
        <f t="shared" si="5"/>
        <v>87154.916247451256</v>
      </c>
      <c r="G63" s="12">
        <f t="shared" si="1"/>
        <v>2845.0837525487441</v>
      </c>
    </row>
    <row r="64" spans="2:9" x14ac:dyDescent="0.25">
      <c r="B64" s="16">
        <f t="shared" si="6"/>
        <v>9</v>
      </c>
      <c r="C64" s="12">
        <f t="shared" si="2"/>
        <v>688.49395993210658</v>
      </c>
      <c r="D64" s="12">
        <f t="shared" si="3"/>
        <v>326.83093592794222</v>
      </c>
      <c r="E64" s="12">
        <f t="shared" si="4"/>
        <v>361.66302400416436</v>
      </c>
      <c r="F64" s="12">
        <f t="shared" si="5"/>
        <v>86793.253223447085</v>
      </c>
      <c r="G64" s="12">
        <f t="shared" si="1"/>
        <v>3206.7467765529145</v>
      </c>
    </row>
    <row r="65" spans="2:7" x14ac:dyDescent="0.25">
      <c r="B65" s="16">
        <f t="shared" si="6"/>
        <v>10</v>
      </c>
      <c r="C65" s="12">
        <f t="shared" si="2"/>
        <v>688.49395993210658</v>
      </c>
      <c r="D65" s="12">
        <f t="shared" si="3"/>
        <v>325.47469958792652</v>
      </c>
      <c r="E65" s="12">
        <f t="shared" si="4"/>
        <v>363.01926034418005</v>
      </c>
      <c r="F65" s="12">
        <f t="shared" si="5"/>
        <v>86430.233963102903</v>
      </c>
      <c r="G65" s="12">
        <f t="shared" si="1"/>
        <v>3569.7660368970974</v>
      </c>
    </row>
    <row r="66" spans="2:7" x14ac:dyDescent="0.25">
      <c r="B66" s="16">
        <f t="shared" si="6"/>
        <v>11</v>
      </c>
      <c r="C66" s="12">
        <f t="shared" si="2"/>
        <v>688.49395993210658</v>
      </c>
      <c r="D66" s="12">
        <f t="shared" si="3"/>
        <v>324.11337736163586</v>
      </c>
      <c r="E66" s="12">
        <f t="shared" si="4"/>
        <v>364.38058257047072</v>
      </c>
      <c r="F66" s="12">
        <f t="shared" si="5"/>
        <v>86065.853380532426</v>
      </c>
      <c r="G66" s="12">
        <f t="shared" si="1"/>
        <v>3934.1466194675741</v>
      </c>
    </row>
    <row r="67" spans="2:7" x14ac:dyDescent="0.25">
      <c r="B67" s="16">
        <f t="shared" si="6"/>
        <v>12</v>
      </c>
      <c r="C67" s="12">
        <f t="shared" si="2"/>
        <v>688.49395993210658</v>
      </c>
      <c r="D67" s="12">
        <f t="shared" si="3"/>
        <v>322.74695017699656</v>
      </c>
      <c r="E67" s="12">
        <f t="shared" si="4"/>
        <v>365.74700975511001</v>
      </c>
      <c r="F67" s="12">
        <f t="shared" si="5"/>
        <v>85700.106370777314</v>
      </c>
      <c r="G67" s="12">
        <f t="shared" si="1"/>
        <v>4299.8936292226863</v>
      </c>
    </row>
    <row r="68" spans="2:7" x14ac:dyDescent="0.25">
      <c r="B68" s="16">
        <f t="shared" si="6"/>
        <v>13</v>
      </c>
      <c r="C68" s="12">
        <f t="shared" si="2"/>
        <v>688.49395993210658</v>
      </c>
      <c r="D68" s="12">
        <f t="shared" si="3"/>
        <v>321.37539889041494</v>
      </c>
      <c r="E68" s="12">
        <f t="shared" si="4"/>
        <v>367.11856104169163</v>
      </c>
      <c r="F68" s="12">
        <f t="shared" si="5"/>
        <v>85332.987809735627</v>
      </c>
      <c r="G68" s="12">
        <f t="shared" si="1"/>
        <v>4667.0121902643732</v>
      </c>
    </row>
    <row r="69" spans="2:7" x14ac:dyDescent="0.25">
      <c r="B69" s="16">
        <f t="shared" si="6"/>
        <v>14</v>
      </c>
      <c r="C69" s="12">
        <f t="shared" si="2"/>
        <v>688.49395993210658</v>
      </c>
      <c r="D69" s="12">
        <f t="shared" si="3"/>
        <v>319.9987042865086</v>
      </c>
      <c r="E69" s="12">
        <f t="shared" si="4"/>
        <v>368.49525564559798</v>
      </c>
      <c r="F69" s="12">
        <f t="shared" si="5"/>
        <v>84964.492554090029</v>
      </c>
      <c r="G69" s="12">
        <f t="shared" si="1"/>
        <v>5035.5074459099706</v>
      </c>
    </row>
    <row r="70" spans="2:7" x14ac:dyDescent="0.25">
      <c r="B70" s="16">
        <f t="shared" si="6"/>
        <v>15</v>
      </c>
      <c r="C70" s="12">
        <f t="shared" si="2"/>
        <v>688.49395993210658</v>
      </c>
      <c r="D70" s="12">
        <f t="shared" si="3"/>
        <v>318.61684707783758</v>
      </c>
      <c r="E70" s="12">
        <f t="shared" si="4"/>
        <v>369.877112854269</v>
      </c>
      <c r="F70" s="12">
        <f t="shared" si="5"/>
        <v>84594.615441235757</v>
      </c>
      <c r="G70" s="12">
        <f t="shared" si="1"/>
        <v>5405.3845587642427</v>
      </c>
    </row>
    <row r="71" spans="2:7" x14ac:dyDescent="0.25">
      <c r="B71" s="16">
        <f t="shared" si="6"/>
        <v>16</v>
      </c>
      <c r="C71" s="12">
        <f t="shared" si="2"/>
        <v>688.49395993210658</v>
      </c>
      <c r="D71" s="12">
        <f t="shared" si="3"/>
        <v>317.22980790463407</v>
      </c>
      <c r="E71" s="12">
        <f t="shared" si="4"/>
        <v>371.26415202747251</v>
      </c>
      <c r="F71" s="12">
        <f t="shared" si="5"/>
        <v>84223.35128920828</v>
      </c>
      <c r="G71" s="12">
        <f t="shared" si="1"/>
        <v>5776.6487107917201</v>
      </c>
    </row>
    <row r="72" spans="2:7" x14ac:dyDescent="0.25">
      <c r="B72" s="16">
        <f t="shared" si="6"/>
        <v>17</v>
      </c>
      <c r="C72" s="12">
        <f t="shared" si="2"/>
        <v>688.49395993210658</v>
      </c>
      <c r="D72" s="12">
        <f t="shared" si="3"/>
        <v>315.837567334531</v>
      </c>
      <c r="E72" s="12">
        <f t="shared" si="4"/>
        <v>372.65639259757558</v>
      </c>
      <c r="F72" s="12">
        <f t="shared" si="5"/>
        <v>83850.694896610701</v>
      </c>
      <c r="G72" s="12">
        <f t="shared" si="1"/>
        <v>6149.3051033892989</v>
      </c>
    </row>
    <row r="73" spans="2:7" x14ac:dyDescent="0.25">
      <c r="B73" s="16">
        <f t="shared" si="6"/>
        <v>18</v>
      </c>
      <c r="C73" s="12">
        <f t="shared" si="2"/>
        <v>688.49395993210658</v>
      </c>
      <c r="D73" s="12">
        <f t="shared" si="3"/>
        <v>314.44010586229012</v>
      </c>
      <c r="E73" s="12">
        <f t="shared" si="4"/>
        <v>374.05385406981645</v>
      </c>
      <c r="F73" s="12">
        <f t="shared" si="5"/>
        <v>83476.641042540883</v>
      </c>
      <c r="G73" s="12">
        <f t="shared" si="1"/>
        <v>6523.3589574591169</v>
      </c>
    </row>
    <row r="74" spans="2:7" x14ac:dyDescent="0.25">
      <c r="B74" s="16">
        <f t="shared" si="6"/>
        <v>19</v>
      </c>
      <c r="C74" s="12">
        <f t="shared" si="2"/>
        <v>688.49395993210658</v>
      </c>
      <c r="D74" s="12">
        <f t="shared" si="3"/>
        <v>313.03740390952834</v>
      </c>
      <c r="E74" s="12">
        <f t="shared" si="4"/>
        <v>375.45655602257824</v>
      </c>
      <c r="F74" s="12">
        <f t="shared" si="5"/>
        <v>83101.184486518308</v>
      </c>
      <c r="G74" s="12">
        <f t="shared" si="1"/>
        <v>6898.8155134816916</v>
      </c>
    </row>
    <row r="75" spans="2:7" x14ac:dyDescent="0.25">
      <c r="B75" s="16">
        <f t="shared" si="6"/>
        <v>20</v>
      </c>
      <c r="C75" s="12">
        <f t="shared" si="2"/>
        <v>688.49395993210658</v>
      </c>
      <c r="D75" s="12">
        <f t="shared" si="3"/>
        <v>311.62944182444363</v>
      </c>
      <c r="E75" s="12">
        <f t="shared" si="4"/>
        <v>376.86451810766295</v>
      </c>
      <c r="F75" s="12">
        <f t="shared" si="5"/>
        <v>82724.319968410651</v>
      </c>
      <c r="G75" s="12">
        <f t="shared" si="1"/>
        <v>7275.6800315893488</v>
      </c>
    </row>
    <row r="76" spans="2:7" x14ac:dyDescent="0.25">
      <c r="B76" s="16">
        <f t="shared" si="6"/>
        <v>21</v>
      </c>
      <c r="C76" s="12">
        <f t="shared" si="2"/>
        <v>688.49395993210658</v>
      </c>
      <c r="D76" s="12">
        <f t="shared" si="3"/>
        <v>310.21619988153992</v>
      </c>
      <c r="E76" s="12">
        <f t="shared" si="4"/>
        <v>378.27776005056666</v>
      </c>
      <c r="F76" s="12">
        <f t="shared" si="5"/>
        <v>82346.042208360086</v>
      </c>
      <c r="G76" s="12">
        <f t="shared" si="1"/>
        <v>7653.9577916399139</v>
      </c>
    </row>
    <row r="77" spans="2:7" x14ac:dyDescent="0.25">
      <c r="B77" s="16">
        <f t="shared" si="6"/>
        <v>22</v>
      </c>
      <c r="C77" s="12">
        <f t="shared" si="2"/>
        <v>688.49395993210658</v>
      </c>
      <c r="D77" s="12">
        <f t="shared" si="3"/>
        <v>308.79765828135032</v>
      </c>
      <c r="E77" s="12">
        <f t="shared" si="4"/>
        <v>379.69630165075625</v>
      </c>
      <c r="F77" s="12">
        <f t="shared" si="5"/>
        <v>81966.345906709335</v>
      </c>
      <c r="G77" s="12">
        <f t="shared" si="1"/>
        <v>8033.6540932906646</v>
      </c>
    </row>
    <row r="78" spans="2:7" x14ac:dyDescent="0.25">
      <c r="B78" s="16">
        <f t="shared" si="6"/>
        <v>23</v>
      </c>
      <c r="C78" s="12">
        <f t="shared" si="2"/>
        <v>688.49395993210658</v>
      </c>
      <c r="D78" s="12">
        <f t="shared" si="3"/>
        <v>307.37379715015999</v>
      </c>
      <c r="E78" s="12">
        <f t="shared" si="4"/>
        <v>381.12016278194659</v>
      </c>
      <c r="F78" s="12">
        <f t="shared" si="5"/>
        <v>81585.225743927382</v>
      </c>
      <c r="G78" s="12">
        <f t="shared" si="1"/>
        <v>8414.7742560726183</v>
      </c>
    </row>
    <row r="79" spans="2:7" x14ac:dyDescent="0.25">
      <c r="B79" s="16">
        <f t="shared" si="6"/>
        <v>24</v>
      </c>
      <c r="C79" s="12">
        <f t="shared" si="2"/>
        <v>688.49395993210658</v>
      </c>
      <c r="D79" s="12">
        <f t="shared" si="3"/>
        <v>305.94459653972768</v>
      </c>
      <c r="E79" s="12">
        <f t="shared" si="4"/>
        <v>382.54936339237889</v>
      </c>
      <c r="F79" s="12">
        <f t="shared" si="5"/>
        <v>81202.676380535006</v>
      </c>
      <c r="G79" s="12">
        <f t="shared" si="1"/>
        <v>8797.3236194649944</v>
      </c>
    </row>
    <row r="80" spans="2:7" x14ac:dyDescent="0.25">
      <c r="B80" s="16">
        <f t="shared" si="6"/>
        <v>25</v>
      </c>
      <c r="C80" s="12">
        <f t="shared" si="2"/>
        <v>688.49395993210658</v>
      </c>
      <c r="D80" s="12">
        <f t="shared" si="3"/>
        <v>304.51003642700624</v>
      </c>
      <c r="E80" s="12">
        <f t="shared" si="4"/>
        <v>383.98392350510034</v>
      </c>
      <c r="F80" s="12">
        <f t="shared" si="5"/>
        <v>80818.692457029902</v>
      </c>
      <c r="G80" s="12">
        <f t="shared" si="1"/>
        <v>9181.3075429700984</v>
      </c>
    </row>
    <row r="81" spans="2:7" x14ac:dyDescent="0.25">
      <c r="B81" s="16">
        <f t="shared" si="6"/>
        <v>26</v>
      </c>
      <c r="C81" s="12">
        <f t="shared" si="2"/>
        <v>688.49395993210658</v>
      </c>
      <c r="D81" s="12">
        <f t="shared" si="3"/>
        <v>303.07009671386214</v>
      </c>
      <c r="E81" s="12">
        <f t="shared" si="4"/>
        <v>385.42386321824443</v>
      </c>
      <c r="F81" s="12">
        <f t="shared" si="5"/>
        <v>80433.268593811663</v>
      </c>
      <c r="G81" s="12">
        <f t="shared" si="1"/>
        <v>9566.7314061883371</v>
      </c>
    </row>
    <row r="82" spans="2:7" x14ac:dyDescent="0.25">
      <c r="B82" s="16">
        <f t="shared" si="6"/>
        <v>27</v>
      </c>
      <c r="C82" s="12">
        <f t="shared" si="2"/>
        <v>688.49395993210658</v>
      </c>
      <c r="D82" s="12">
        <f t="shared" si="3"/>
        <v>301.62475722679375</v>
      </c>
      <c r="E82" s="12">
        <f t="shared" si="4"/>
        <v>386.86920270531283</v>
      </c>
      <c r="F82" s="12">
        <f t="shared" si="5"/>
        <v>80046.399391106344</v>
      </c>
      <c r="G82" s="12">
        <f t="shared" si="1"/>
        <v>9953.6006088936556</v>
      </c>
    </row>
    <row r="83" spans="2:7" x14ac:dyDescent="0.25">
      <c r="B83" s="16">
        <f t="shared" si="6"/>
        <v>28</v>
      </c>
      <c r="C83" s="12">
        <f t="shared" si="2"/>
        <v>688.49395993210658</v>
      </c>
      <c r="D83" s="12">
        <f t="shared" si="3"/>
        <v>300.17399771664878</v>
      </c>
      <c r="E83" s="12">
        <f t="shared" si="4"/>
        <v>388.31996221545779</v>
      </c>
      <c r="F83" s="12">
        <f t="shared" si="5"/>
        <v>79658.07942889088</v>
      </c>
      <c r="G83" s="12">
        <f t="shared" si="1"/>
        <v>10341.92057110912</v>
      </c>
    </row>
    <row r="84" spans="2:7" x14ac:dyDescent="0.25">
      <c r="B84" s="16">
        <f t="shared" si="6"/>
        <v>29</v>
      </c>
      <c r="C84" s="12">
        <f t="shared" si="2"/>
        <v>688.49395993210658</v>
      </c>
      <c r="D84" s="12">
        <f t="shared" si="3"/>
        <v>298.71779785834082</v>
      </c>
      <c r="E84" s="12">
        <f t="shared" si="4"/>
        <v>389.77616207376576</v>
      </c>
      <c r="F84" s="12">
        <f t="shared" si="5"/>
        <v>79268.303266817107</v>
      </c>
      <c r="G84" s="12">
        <f t="shared" si="1"/>
        <v>10731.696733182893</v>
      </c>
    </row>
    <row r="85" spans="2:7" x14ac:dyDescent="0.25">
      <c r="B85" s="16">
        <f t="shared" si="6"/>
        <v>30</v>
      </c>
      <c r="C85" s="12">
        <f t="shared" si="2"/>
        <v>688.49395993210658</v>
      </c>
      <c r="D85" s="12">
        <f t="shared" si="3"/>
        <v>297.25613725056411</v>
      </c>
      <c r="E85" s="12">
        <f t="shared" si="4"/>
        <v>391.23782268154247</v>
      </c>
      <c r="F85" s="12">
        <f t="shared" si="5"/>
        <v>78877.065444135558</v>
      </c>
      <c r="G85" s="12">
        <f t="shared" si="1"/>
        <v>11122.934555864442</v>
      </c>
    </row>
    <row r="86" spans="2:7" x14ac:dyDescent="0.25">
      <c r="B86" s="16">
        <f t="shared" si="6"/>
        <v>31</v>
      </c>
      <c r="C86" s="12">
        <f t="shared" si="2"/>
        <v>688.49395993210658</v>
      </c>
      <c r="D86" s="12">
        <f t="shared" si="3"/>
        <v>295.78899541550834</v>
      </c>
      <c r="E86" s="12">
        <f t="shared" si="4"/>
        <v>392.70496451659824</v>
      </c>
      <c r="F86" s="12">
        <f t="shared" si="5"/>
        <v>78484.360479618961</v>
      </c>
      <c r="G86" s="12">
        <f t="shared" si="1"/>
        <v>11515.639520381039</v>
      </c>
    </row>
    <row r="87" spans="2:7" x14ac:dyDescent="0.25">
      <c r="B87" s="16">
        <f t="shared" si="6"/>
        <v>32</v>
      </c>
      <c r="C87" s="12">
        <f t="shared" si="2"/>
        <v>688.49395993210658</v>
      </c>
      <c r="D87" s="12">
        <f t="shared" si="3"/>
        <v>294.31635179857108</v>
      </c>
      <c r="E87" s="12">
        <f t="shared" si="4"/>
        <v>394.1776081335355</v>
      </c>
      <c r="F87" s="12">
        <f t="shared" si="5"/>
        <v>78090.18287148542</v>
      </c>
      <c r="G87" s="12">
        <f t="shared" si="1"/>
        <v>11909.81712851458</v>
      </c>
    </row>
    <row r="88" spans="2:7" x14ac:dyDescent="0.25">
      <c r="B88" s="16">
        <f t="shared" si="6"/>
        <v>33</v>
      </c>
      <c r="C88" s="12">
        <f t="shared" si="2"/>
        <v>688.49395993210658</v>
      </c>
      <c r="D88" s="12">
        <f t="shared" si="3"/>
        <v>292.83818576807033</v>
      </c>
      <c r="E88" s="12">
        <f t="shared" si="4"/>
        <v>395.65577416403625</v>
      </c>
      <c r="F88" s="12">
        <f t="shared" si="5"/>
        <v>77694.527097321377</v>
      </c>
      <c r="G88" s="12">
        <f t="shared" si="1"/>
        <v>12305.472902678623</v>
      </c>
    </row>
    <row r="89" spans="2:7" x14ac:dyDescent="0.25">
      <c r="B89" s="16">
        <f t="shared" si="6"/>
        <v>34</v>
      </c>
      <c r="C89" s="12">
        <f t="shared" si="2"/>
        <v>688.49395993210658</v>
      </c>
      <c r="D89" s="12">
        <f t="shared" si="3"/>
        <v>291.35447661495516</v>
      </c>
      <c r="E89" s="12">
        <f t="shared" si="4"/>
        <v>397.13948331715142</v>
      </c>
      <c r="F89" s="12">
        <f t="shared" si="5"/>
        <v>77297.387614004227</v>
      </c>
      <c r="G89" s="12">
        <f t="shared" si="1"/>
        <v>12702.612385995773</v>
      </c>
    </row>
    <row r="90" spans="2:7" x14ac:dyDescent="0.25">
      <c r="B90" s="16">
        <f t="shared" si="6"/>
        <v>35</v>
      </c>
      <c r="C90" s="12">
        <f t="shared" si="2"/>
        <v>688.49395993210658</v>
      </c>
      <c r="D90" s="12">
        <f t="shared" si="3"/>
        <v>289.86520355251582</v>
      </c>
      <c r="E90" s="12">
        <f t="shared" si="4"/>
        <v>398.62875637959075</v>
      </c>
      <c r="F90" s="12">
        <f t="shared" si="5"/>
        <v>76898.758857624634</v>
      </c>
      <c r="G90" s="12">
        <f t="shared" si="1"/>
        <v>13101.241142375366</v>
      </c>
    </row>
    <row r="91" spans="2:7" x14ac:dyDescent="0.25">
      <c r="B91" s="16">
        <f t="shared" si="6"/>
        <v>36</v>
      </c>
      <c r="C91" s="12">
        <f t="shared" si="2"/>
        <v>688.49395993210658</v>
      </c>
      <c r="D91" s="12">
        <f t="shared" si="3"/>
        <v>288.37034571609234</v>
      </c>
      <c r="E91" s="12">
        <f t="shared" si="4"/>
        <v>400.12361421601423</v>
      </c>
      <c r="F91" s="12">
        <f t="shared" si="5"/>
        <v>76498.635243408615</v>
      </c>
      <c r="G91" s="12">
        <f t="shared" si="1"/>
        <v>13501.364756591385</v>
      </c>
    </row>
    <row r="92" spans="2:7" x14ac:dyDescent="0.25">
      <c r="B92" s="16">
        <f t="shared" si="6"/>
        <v>37</v>
      </c>
      <c r="C92" s="12">
        <f t="shared" si="2"/>
        <v>688.49395993210658</v>
      </c>
      <c r="D92" s="12">
        <f t="shared" si="3"/>
        <v>286.86988216278229</v>
      </c>
      <c r="E92" s="12">
        <f t="shared" si="4"/>
        <v>401.62407776932429</v>
      </c>
      <c r="F92" s="12">
        <f t="shared" si="5"/>
        <v>76097.011165639284</v>
      </c>
      <c r="G92" s="12">
        <f t="shared" si="1"/>
        <v>13902.988834360716</v>
      </c>
    </row>
    <row r="93" spans="2:7" x14ac:dyDescent="0.25">
      <c r="B93" s="16">
        <f t="shared" si="6"/>
        <v>38</v>
      </c>
      <c r="C93" s="12">
        <f t="shared" si="2"/>
        <v>688.49395993210658</v>
      </c>
      <c r="D93" s="12">
        <f t="shared" si="3"/>
        <v>285.36379187114727</v>
      </c>
      <c r="E93" s="12">
        <f t="shared" si="4"/>
        <v>403.13016806095931</v>
      </c>
      <c r="F93" s="12">
        <f t="shared" si="5"/>
        <v>75693.880997578322</v>
      </c>
      <c r="G93" s="12">
        <f t="shared" si="1"/>
        <v>14306.119002421678</v>
      </c>
    </row>
    <row r="94" spans="2:7" x14ac:dyDescent="0.25">
      <c r="B94" s="16">
        <f t="shared" si="6"/>
        <v>39</v>
      </c>
      <c r="C94" s="12">
        <f t="shared" si="2"/>
        <v>688.49395993210658</v>
      </c>
      <c r="D94" s="12">
        <f t="shared" si="3"/>
        <v>283.85205374091873</v>
      </c>
      <c r="E94" s="12">
        <f t="shared" si="4"/>
        <v>404.64190619118784</v>
      </c>
      <c r="F94" s="12">
        <f t="shared" si="5"/>
        <v>75289.239091387135</v>
      </c>
      <c r="G94" s="12">
        <f t="shared" si="1"/>
        <v>14710.760908612865</v>
      </c>
    </row>
    <row r="95" spans="2:7" x14ac:dyDescent="0.25">
      <c r="B95" s="16">
        <f t="shared" si="6"/>
        <v>40</v>
      </c>
      <c r="C95" s="12">
        <f t="shared" si="2"/>
        <v>688.49395993210658</v>
      </c>
      <c r="D95" s="12">
        <f t="shared" si="3"/>
        <v>282.33464659270174</v>
      </c>
      <c r="E95" s="12">
        <f t="shared" si="4"/>
        <v>406.15931333940483</v>
      </c>
      <c r="F95" s="12">
        <f t="shared" si="5"/>
        <v>74883.07977804773</v>
      </c>
      <c r="G95" s="12">
        <f t="shared" si="1"/>
        <v>15116.92022195227</v>
      </c>
    </row>
    <row r="96" spans="2:7" x14ac:dyDescent="0.25">
      <c r="B96" s="16">
        <f t="shared" si="6"/>
        <v>41</v>
      </c>
      <c r="C96" s="12">
        <f t="shared" si="2"/>
        <v>688.49395993210658</v>
      </c>
      <c r="D96" s="12">
        <f t="shared" si="3"/>
        <v>280.81154916767895</v>
      </c>
      <c r="E96" s="12">
        <f t="shared" si="4"/>
        <v>407.68241076442763</v>
      </c>
      <c r="F96" s="12">
        <f t="shared" si="5"/>
        <v>74475.397367283309</v>
      </c>
      <c r="G96" s="12">
        <f t="shared" si="1"/>
        <v>15524.602632716691</v>
      </c>
    </row>
    <row r="97" spans="2:7" x14ac:dyDescent="0.25">
      <c r="B97" s="16">
        <f t="shared" si="6"/>
        <v>42</v>
      </c>
      <c r="C97" s="12">
        <f t="shared" si="2"/>
        <v>688.49395993210658</v>
      </c>
      <c r="D97" s="12">
        <f t="shared" si="3"/>
        <v>279.28274012731237</v>
      </c>
      <c r="E97" s="12">
        <f t="shared" si="4"/>
        <v>409.21121980479421</v>
      </c>
      <c r="F97" s="12">
        <f t="shared" si="5"/>
        <v>74066.186147478511</v>
      </c>
      <c r="G97" s="12">
        <f t="shared" si="1"/>
        <v>15933.813852521489</v>
      </c>
    </row>
    <row r="98" spans="2:7" x14ac:dyDescent="0.25">
      <c r="B98" s="16">
        <f t="shared" si="6"/>
        <v>43</v>
      </c>
      <c r="C98" s="12">
        <f t="shared" si="2"/>
        <v>688.49395993210658</v>
      </c>
      <c r="D98" s="12">
        <f t="shared" si="3"/>
        <v>277.7481980530444</v>
      </c>
      <c r="E98" s="12">
        <f t="shared" si="4"/>
        <v>410.74576187906217</v>
      </c>
      <c r="F98" s="12">
        <f t="shared" si="5"/>
        <v>73655.440385599446</v>
      </c>
      <c r="G98" s="12">
        <f t="shared" si="1"/>
        <v>16344.559614400554</v>
      </c>
    </row>
    <row r="99" spans="2:7" x14ac:dyDescent="0.25">
      <c r="B99" s="16">
        <f t="shared" si="6"/>
        <v>44</v>
      </c>
      <c r="C99" s="12">
        <f t="shared" si="2"/>
        <v>688.49395993210658</v>
      </c>
      <c r="D99" s="12">
        <f t="shared" si="3"/>
        <v>276.20790144599795</v>
      </c>
      <c r="E99" s="12">
        <f t="shared" si="4"/>
        <v>412.28605848610863</v>
      </c>
      <c r="F99" s="12">
        <f t="shared" si="5"/>
        <v>73243.154327113341</v>
      </c>
      <c r="G99" s="12">
        <f t="shared" si="1"/>
        <v>16756.845672886659</v>
      </c>
    </row>
    <row r="100" spans="2:7" x14ac:dyDescent="0.25">
      <c r="B100" s="16">
        <f t="shared" si="6"/>
        <v>45</v>
      </c>
      <c r="C100" s="12">
        <f t="shared" si="2"/>
        <v>688.49395993210658</v>
      </c>
      <c r="D100" s="12">
        <f t="shared" si="3"/>
        <v>274.66182872667503</v>
      </c>
      <c r="E100" s="12">
        <f t="shared" si="4"/>
        <v>413.83213120543155</v>
      </c>
      <c r="F100" s="12">
        <f t="shared" si="5"/>
        <v>72829.322195907909</v>
      </c>
      <c r="G100" s="12">
        <f t="shared" si="1"/>
        <v>17170.677804092091</v>
      </c>
    </row>
    <row r="101" spans="2:7" x14ac:dyDescent="0.25">
      <c r="B101" s="16">
        <f t="shared" si="6"/>
        <v>46</v>
      </c>
      <c r="C101" s="12">
        <f t="shared" si="2"/>
        <v>688.49395993210658</v>
      </c>
      <c r="D101" s="12">
        <f t="shared" si="3"/>
        <v>273.10995823465464</v>
      </c>
      <c r="E101" s="12">
        <f t="shared" si="4"/>
        <v>415.38400169745194</v>
      </c>
      <c r="F101" s="12">
        <f t="shared" si="5"/>
        <v>72413.938194210452</v>
      </c>
      <c r="G101" s="12">
        <f t="shared" si="1"/>
        <v>17586.061805789548</v>
      </c>
    </row>
    <row r="102" spans="2:7" x14ac:dyDescent="0.25">
      <c r="B102" s="16">
        <f t="shared" si="6"/>
        <v>47</v>
      </c>
      <c r="C102" s="12">
        <f t="shared" si="2"/>
        <v>688.49395993210658</v>
      </c>
      <c r="D102" s="12">
        <f t="shared" si="3"/>
        <v>271.55226822828917</v>
      </c>
      <c r="E102" s="12">
        <f t="shared" si="4"/>
        <v>416.94169170381741</v>
      </c>
      <c r="F102" s="12">
        <f t="shared" si="5"/>
        <v>71996.996502506634</v>
      </c>
      <c r="G102" s="12">
        <f t="shared" si="1"/>
        <v>18003.003497493366</v>
      </c>
    </row>
    <row r="103" spans="2:7" x14ac:dyDescent="0.25">
      <c r="B103" s="16">
        <f t="shared" si="6"/>
        <v>48</v>
      </c>
      <c r="C103" s="12">
        <f t="shared" si="2"/>
        <v>688.49395993210658</v>
      </c>
      <c r="D103" s="12">
        <f t="shared" si="3"/>
        <v>269.98873688439988</v>
      </c>
      <c r="E103" s="12">
        <f t="shared" si="4"/>
        <v>418.50522304770669</v>
      </c>
      <c r="F103" s="12">
        <f t="shared" si="5"/>
        <v>71578.491279458933</v>
      </c>
      <c r="G103" s="12">
        <f t="shared" si="1"/>
        <v>18421.508720541067</v>
      </c>
    </row>
    <row r="104" spans="2:7" x14ac:dyDescent="0.25">
      <c r="B104" s="16">
        <f t="shared" si="6"/>
        <v>49</v>
      </c>
      <c r="C104" s="12">
        <f t="shared" si="2"/>
        <v>688.49395993210658</v>
      </c>
      <c r="D104" s="12">
        <f t="shared" si="3"/>
        <v>268.41934229797101</v>
      </c>
      <c r="E104" s="12">
        <f t="shared" si="4"/>
        <v>420.07461763413556</v>
      </c>
      <c r="F104" s="12">
        <f t="shared" si="5"/>
        <v>71158.416661824798</v>
      </c>
      <c r="G104" s="12">
        <f t="shared" si="1"/>
        <v>18841.583338175202</v>
      </c>
    </row>
    <row r="105" spans="2:7" x14ac:dyDescent="0.25">
      <c r="B105" s="16">
        <f t="shared" si="6"/>
        <v>50</v>
      </c>
      <c r="C105" s="12">
        <f t="shared" si="2"/>
        <v>688.49395993210658</v>
      </c>
      <c r="D105" s="12">
        <f t="shared" si="3"/>
        <v>266.84406248184297</v>
      </c>
      <c r="E105" s="12">
        <f t="shared" si="4"/>
        <v>421.64989745026361</v>
      </c>
      <c r="F105" s="12">
        <f t="shared" si="5"/>
        <v>70736.766764374537</v>
      </c>
      <c r="G105" s="12">
        <f t="shared" si="1"/>
        <v>19263.233235625463</v>
      </c>
    </row>
    <row r="106" spans="2:7" x14ac:dyDescent="0.25">
      <c r="B106" s="16">
        <f t="shared" si="6"/>
        <v>51</v>
      </c>
      <c r="C106" s="12">
        <f t="shared" si="2"/>
        <v>688.49395993210658</v>
      </c>
      <c r="D106" s="12">
        <f t="shared" si="3"/>
        <v>265.2628753664045</v>
      </c>
      <c r="E106" s="12">
        <f t="shared" si="4"/>
        <v>423.23108456570208</v>
      </c>
      <c r="F106" s="12">
        <f t="shared" si="5"/>
        <v>70313.535679808832</v>
      </c>
      <c r="G106" s="12">
        <f t="shared" si="1"/>
        <v>19686.464320191168</v>
      </c>
    </row>
    <row r="107" spans="2:7" x14ac:dyDescent="0.25">
      <c r="B107" s="16">
        <f t="shared" si="6"/>
        <v>52</v>
      </c>
      <c r="C107" s="12">
        <f t="shared" si="2"/>
        <v>688.49395993210658</v>
      </c>
      <c r="D107" s="12">
        <f t="shared" si="3"/>
        <v>263.67575879928313</v>
      </c>
      <c r="E107" s="12">
        <f t="shared" si="4"/>
        <v>424.81820113282345</v>
      </c>
      <c r="F107" s="12">
        <f t="shared" si="5"/>
        <v>69888.717478676015</v>
      </c>
      <c r="G107" s="12">
        <f t="shared" si="1"/>
        <v>20111.282521323985</v>
      </c>
    </row>
    <row r="108" spans="2:7" x14ac:dyDescent="0.25">
      <c r="B108" s="16">
        <f t="shared" si="6"/>
        <v>53</v>
      </c>
      <c r="C108" s="12">
        <f t="shared" si="2"/>
        <v>688.49395993210658</v>
      </c>
      <c r="D108" s="12">
        <f t="shared" si="3"/>
        <v>262.08269054503506</v>
      </c>
      <c r="E108" s="12">
        <f t="shared" si="4"/>
        <v>426.41126938707151</v>
      </c>
      <c r="F108" s="12">
        <f t="shared" si="5"/>
        <v>69462.306209288945</v>
      </c>
      <c r="G108" s="12">
        <f t="shared" si="1"/>
        <v>20537.693790711055</v>
      </c>
    </row>
    <row r="109" spans="2:7" x14ac:dyDescent="0.25">
      <c r="B109" s="16">
        <f t="shared" si="6"/>
        <v>54</v>
      </c>
      <c r="C109" s="12">
        <f t="shared" si="2"/>
        <v>688.49395993210658</v>
      </c>
      <c r="D109" s="12">
        <f t="shared" si="3"/>
        <v>260.48364828483352</v>
      </c>
      <c r="E109" s="12">
        <f t="shared" si="4"/>
        <v>428.01031164727306</v>
      </c>
      <c r="F109" s="12">
        <f t="shared" si="5"/>
        <v>69034.29589764167</v>
      </c>
      <c r="G109" s="12">
        <f t="shared" si="1"/>
        <v>20965.70410235833</v>
      </c>
    </row>
    <row r="110" spans="2:7" x14ac:dyDescent="0.25">
      <c r="B110" s="16">
        <f t="shared" si="6"/>
        <v>55</v>
      </c>
      <c r="C110" s="12">
        <f t="shared" si="2"/>
        <v>688.49395993210658</v>
      </c>
      <c r="D110" s="12">
        <f t="shared" si="3"/>
        <v>258.87860961615627</v>
      </c>
      <c r="E110" s="12">
        <f t="shared" si="4"/>
        <v>429.61535031595031</v>
      </c>
      <c r="F110" s="12">
        <f t="shared" si="5"/>
        <v>68604.680547325726</v>
      </c>
      <c r="G110" s="12">
        <f t="shared" si="1"/>
        <v>21395.319452674274</v>
      </c>
    </row>
    <row r="111" spans="2:7" x14ac:dyDescent="0.25">
      <c r="B111" s="16">
        <f t="shared" si="6"/>
        <v>56</v>
      </c>
      <c r="C111" s="12">
        <f t="shared" si="2"/>
        <v>688.49395993210658</v>
      </c>
      <c r="D111" s="12">
        <f t="shared" si="3"/>
        <v>257.26755205247144</v>
      </c>
      <c r="E111" s="12">
        <f t="shared" si="4"/>
        <v>431.22640787963513</v>
      </c>
      <c r="F111" s="12">
        <f t="shared" si="5"/>
        <v>68173.454139446098</v>
      </c>
      <c r="G111" s="12">
        <f t="shared" si="1"/>
        <v>21826.545860553902</v>
      </c>
    </row>
    <row r="112" spans="2:7" x14ac:dyDescent="0.25">
      <c r="B112" s="16">
        <f t="shared" si="6"/>
        <v>57</v>
      </c>
      <c r="C112" s="12">
        <f t="shared" si="2"/>
        <v>688.49395993210658</v>
      </c>
      <c r="D112" s="12">
        <f t="shared" si="3"/>
        <v>255.65045302292287</v>
      </c>
      <c r="E112" s="12">
        <f t="shared" si="4"/>
        <v>432.8435069091837</v>
      </c>
      <c r="F112" s="12">
        <f t="shared" si="5"/>
        <v>67740.610632536918</v>
      </c>
      <c r="G112" s="12">
        <f t="shared" si="1"/>
        <v>22259.389367463082</v>
      </c>
    </row>
    <row r="113" spans="2:7" x14ac:dyDescent="0.25">
      <c r="B113" s="16">
        <f t="shared" si="6"/>
        <v>58</v>
      </c>
      <c r="C113" s="12">
        <f t="shared" si="2"/>
        <v>688.49395993210658</v>
      </c>
      <c r="D113" s="12">
        <f t="shared" si="3"/>
        <v>254.02728987201343</v>
      </c>
      <c r="E113" s="12">
        <f t="shared" si="4"/>
        <v>434.46667006009318</v>
      </c>
      <c r="F113" s="12">
        <f t="shared" si="5"/>
        <v>67306.143962476825</v>
      </c>
      <c r="G113" s="12">
        <f t="shared" si="1"/>
        <v>22693.856037523175</v>
      </c>
    </row>
    <row r="114" spans="2:7" x14ac:dyDescent="0.25">
      <c r="B114" s="16">
        <f t="shared" si="6"/>
        <v>59</v>
      </c>
      <c r="C114" s="12">
        <f t="shared" si="2"/>
        <v>688.49395993210658</v>
      </c>
      <c r="D114" s="12">
        <f t="shared" si="3"/>
        <v>252.3980398592881</v>
      </c>
      <c r="E114" s="12">
        <f t="shared" si="4"/>
        <v>436.09592007281844</v>
      </c>
      <c r="F114" s="12">
        <f t="shared" si="5"/>
        <v>66870.048042404</v>
      </c>
      <c r="G114" s="12">
        <f t="shared" si="1"/>
        <v>23129.951957596</v>
      </c>
    </row>
    <row r="115" spans="2:7" x14ac:dyDescent="0.25">
      <c r="B115" s="16">
        <f t="shared" si="6"/>
        <v>60</v>
      </c>
      <c r="C115" s="12">
        <f t="shared" si="2"/>
        <v>688.49395993210658</v>
      </c>
      <c r="D115" s="12">
        <f t="shared" si="3"/>
        <v>250.76268015901499</v>
      </c>
      <c r="E115" s="12">
        <f t="shared" si="4"/>
        <v>437.73127977309161</v>
      </c>
      <c r="F115" s="12">
        <f t="shared" si="5"/>
        <v>66432.316762630915</v>
      </c>
      <c r="G115" s="12">
        <f t="shared" si="1"/>
        <v>23567.683237369085</v>
      </c>
    </row>
    <row r="116" spans="2:7" x14ac:dyDescent="0.25">
      <c r="B116" s="16">
        <f t="shared" si="6"/>
        <v>61</v>
      </c>
      <c r="C116" s="12">
        <f t="shared" si="2"/>
        <v>688.49395993210658</v>
      </c>
      <c r="D116" s="12">
        <f t="shared" si="3"/>
        <v>249.12118785986593</v>
      </c>
      <c r="E116" s="12">
        <f t="shared" si="4"/>
        <v>439.37277207224065</v>
      </c>
      <c r="F116" s="12">
        <f t="shared" si="5"/>
        <v>65992.943990558677</v>
      </c>
      <c r="G116" s="12">
        <f t="shared" si="1"/>
        <v>24007.056009441323</v>
      </c>
    </row>
    <row r="117" spans="2:7" x14ac:dyDescent="0.25">
      <c r="B117" s="16">
        <f t="shared" si="6"/>
        <v>62</v>
      </c>
      <c r="C117" s="12">
        <f t="shared" si="2"/>
        <v>688.49395993210658</v>
      </c>
      <c r="D117" s="12">
        <f t="shared" si="3"/>
        <v>247.47353996459503</v>
      </c>
      <c r="E117" s="12">
        <f t="shared" si="4"/>
        <v>441.02041996751154</v>
      </c>
      <c r="F117" s="12">
        <f t="shared" si="5"/>
        <v>65551.923570591171</v>
      </c>
      <c r="G117" s="12">
        <f t="shared" si="1"/>
        <v>24448.076429408829</v>
      </c>
    </row>
    <row r="118" spans="2:7" x14ac:dyDescent="0.25">
      <c r="B118" s="16">
        <f t="shared" si="6"/>
        <v>63</v>
      </c>
      <c r="C118" s="12">
        <f t="shared" si="2"/>
        <v>688.49395993210658</v>
      </c>
      <c r="D118" s="12">
        <f t="shared" si="3"/>
        <v>245.81971338971687</v>
      </c>
      <c r="E118" s="12">
        <f t="shared" si="4"/>
        <v>442.67424654238971</v>
      </c>
      <c r="F118" s="12">
        <f t="shared" si="5"/>
        <v>65109.249324048782</v>
      </c>
      <c r="G118" s="12">
        <f t="shared" si="1"/>
        <v>24890.750675951218</v>
      </c>
    </row>
    <row r="119" spans="2:7" x14ac:dyDescent="0.25">
      <c r="B119" s="16">
        <f t="shared" si="6"/>
        <v>64</v>
      </c>
      <c r="C119" s="12">
        <f t="shared" si="2"/>
        <v>688.49395993210658</v>
      </c>
      <c r="D119" s="12">
        <f t="shared" si="3"/>
        <v>244.15968496518292</v>
      </c>
      <c r="E119" s="12">
        <f t="shared" si="4"/>
        <v>444.33427496692366</v>
      </c>
      <c r="F119" s="12">
        <f t="shared" si="5"/>
        <v>64664.915049081857</v>
      </c>
      <c r="G119" s="12">
        <f t="shared" si="1"/>
        <v>25335.084950918143</v>
      </c>
    </row>
    <row r="120" spans="2:7" x14ac:dyDescent="0.25">
      <c r="B120" s="16">
        <f t="shared" si="6"/>
        <v>65</v>
      </c>
      <c r="C120" s="12">
        <f t="shared" si="2"/>
        <v>688.49395993210658</v>
      </c>
      <c r="D120" s="12">
        <f t="shared" si="3"/>
        <v>242.49343143405693</v>
      </c>
      <c r="E120" s="12">
        <f t="shared" si="4"/>
        <v>446.00052849804968</v>
      </c>
      <c r="F120" s="12">
        <f t="shared" si="5"/>
        <v>64218.914520583807</v>
      </c>
      <c r="G120" s="12">
        <f t="shared" ref="G120:G183" si="7">+$E$9-F120</f>
        <v>25781.085479416193</v>
      </c>
    </row>
    <row r="121" spans="2:7" x14ac:dyDescent="0.25">
      <c r="B121" s="16">
        <f t="shared" si="6"/>
        <v>66</v>
      </c>
      <c r="C121" s="12">
        <f t="shared" ref="C121:C184" si="8">IF(F120&lt;0.01,0,$E$12)</f>
        <v>688.49395993210658</v>
      </c>
      <c r="D121" s="12">
        <f t="shared" ref="D121:D184" si="9">IF(F120&lt;0,0,(F120*$E$11/12))</f>
        <v>240.82092945218926</v>
      </c>
      <c r="E121" s="12">
        <f t="shared" ref="E121:E184" si="10">C121-D121</f>
        <v>447.67303047991732</v>
      </c>
      <c r="F121" s="12">
        <f t="shared" ref="F121:F184" si="11">F120-E121</f>
        <v>63771.241490103886</v>
      </c>
      <c r="G121" s="12">
        <f t="shared" si="7"/>
        <v>26228.758509896114</v>
      </c>
    </row>
    <row r="122" spans="2:7" x14ac:dyDescent="0.25">
      <c r="B122" s="16">
        <f t="shared" ref="B122:B185" si="12">+B121+1</f>
        <v>67</v>
      </c>
      <c r="C122" s="12">
        <f t="shared" si="8"/>
        <v>688.49395993210658</v>
      </c>
      <c r="D122" s="12">
        <f t="shared" si="9"/>
        <v>239.14215558788956</v>
      </c>
      <c r="E122" s="12">
        <f t="shared" si="10"/>
        <v>449.35180434421704</v>
      </c>
      <c r="F122" s="12">
        <f t="shared" si="11"/>
        <v>63321.88968575967</v>
      </c>
      <c r="G122" s="12">
        <f t="shared" si="7"/>
        <v>26678.11031424033</v>
      </c>
    </row>
    <row r="123" spans="2:7" x14ac:dyDescent="0.25">
      <c r="B123" s="16">
        <f t="shared" si="12"/>
        <v>68</v>
      </c>
      <c r="C123" s="12">
        <f t="shared" si="8"/>
        <v>688.49395993210658</v>
      </c>
      <c r="D123" s="12">
        <f t="shared" si="9"/>
        <v>237.45708632159878</v>
      </c>
      <c r="E123" s="12">
        <f t="shared" si="10"/>
        <v>451.03687361050777</v>
      </c>
      <c r="F123" s="12">
        <f t="shared" si="11"/>
        <v>62870.852812149162</v>
      </c>
      <c r="G123" s="12">
        <f t="shared" si="7"/>
        <v>27129.147187850838</v>
      </c>
    </row>
    <row r="124" spans="2:7" x14ac:dyDescent="0.25">
      <c r="B124" s="16">
        <f t="shared" si="12"/>
        <v>69</v>
      </c>
      <c r="C124" s="12">
        <f t="shared" si="8"/>
        <v>688.49395993210658</v>
      </c>
      <c r="D124" s="12">
        <f t="shared" si="9"/>
        <v>235.76569804555936</v>
      </c>
      <c r="E124" s="12">
        <f t="shared" si="10"/>
        <v>452.72826188654722</v>
      </c>
      <c r="F124" s="12">
        <f t="shared" si="11"/>
        <v>62418.124550262612</v>
      </c>
      <c r="G124" s="12">
        <f t="shared" si="7"/>
        <v>27581.875449737388</v>
      </c>
    </row>
    <row r="125" spans="2:7" x14ac:dyDescent="0.25">
      <c r="B125" s="16">
        <f t="shared" si="12"/>
        <v>70</v>
      </c>
      <c r="C125" s="12">
        <f t="shared" si="8"/>
        <v>688.49395993210658</v>
      </c>
      <c r="D125" s="12">
        <f t="shared" si="9"/>
        <v>234.06796706348476</v>
      </c>
      <c r="E125" s="12">
        <f t="shared" si="10"/>
        <v>454.42599286862185</v>
      </c>
      <c r="F125" s="12">
        <f t="shared" si="11"/>
        <v>61963.698557393989</v>
      </c>
      <c r="G125" s="12">
        <f t="shared" si="7"/>
        <v>28036.301442606011</v>
      </c>
    </row>
    <row r="126" spans="2:7" x14ac:dyDescent="0.25">
      <c r="B126" s="16">
        <f t="shared" si="12"/>
        <v>71</v>
      </c>
      <c r="C126" s="12">
        <f t="shared" si="8"/>
        <v>688.49395993210658</v>
      </c>
      <c r="D126" s="12">
        <f t="shared" si="9"/>
        <v>232.36386959022744</v>
      </c>
      <c r="E126" s="12">
        <f t="shared" si="10"/>
        <v>456.13009034187917</v>
      </c>
      <c r="F126" s="12">
        <f t="shared" si="11"/>
        <v>61507.568467052108</v>
      </c>
      <c r="G126" s="12">
        <f t="shared" si="7"/>
        <v>28492.431532947892</v>
      </c>
    </row>
    <row r="127" spans="2:7" x14ac:dyDescent="0.25">
      <c r="B127" s="16">
        <f t="shared" si="12"/>
        <v>72</v>
      </c>
      <c r="C127" s="12">
        <f t="shared" si="8"/>
        <v>688.49395993210658</v>
      </c>
      <c r="D127" s="12">
        <f t="shared" si="9"/>
        <v>230.65338175144541</v>
      </c>
      <c r="E127" s="12">
        <f t="shared" si="10"/>
        <v>457.84057818066117</v>
      </c>
      <c r="F127" s="12">
        <f t="shared" si="11"/>
        <v>61049.72788887145</v>
      </c>
      <c r="G127" s="12">
        <f t="shared" si="7"/>
        <v>28950.27211112855</v>
      </c>
    </row>
    <row r="128" spans="2:7" x14ac:dyDescent="0.25">
      <c r="B128" s="16">
        <f t="shared" si="12"/>
        <v>73</v>
      </c>
      <c r="C128" s="12">
        <f t="shared" si="8"/>
        <v>688.49395993210658</v>
      </c>
      <c r="D128" s="12">
        <f t="shared" si="9"/>
        <v>228.93647958326792</v>
      </c>
      <c r="E128" s="12">
        <f t="shared" si="10"/>
        <v>459.55748034883868</v>
      </c>
      <c r="F128" s="12">
        <f t="shared" si="11"/>
        <v>60590.170408522608</v>
      </c>
      <c r="G128" s="12">
        <f t="shared" si="7"/>
        <v>29409.829591477392</v>
      </c>
    </row>
    <row r="129" spans="2:7" x14ac:dyDescent="0.25">
      <c r="B129" s="16">
        <f t="shared" si="12"/>
        <v>74</v>
      </c>
      <c r="C129" s="12">
        <f t="shared" si="8"/>
        <v>688.49395993210658</v>
      </c>
      <c r="D129" s="12">
        <f t="shared" si="9"/>
        <v>227.2131390319598</v>
      </c>
      <c r="E129" s="12">
        <f t="shared" si="10"/>
        <v>461.28082090014675</v>
      </c>
      <c r="F129" s="12">
        <f t="shared" si="11"/>
        <v>60128.889587622463</v>
      </c>
      <c r="G129" s="12">
        <f t="shared" si="7"/>
        <v>29871.110412377537</v>
      </c>
    </row>
    <row r="130" spans="2:7" x14ac:dyDescent="0.25">
      <c r="B130" s="16">
        <f t="shared" si="12"/>
        <v>75</v>
      </c>
      <c r="C130" s="12">
        <f t="shared" si="8"/>
        <v>688.49395993210658</v>
      </c>
      <c r="D130" s="12">
        <f t="shared" si="9"/>
        <v>225.4833359535842</v>
      </c>
      <c r="E130" s="12">
        <f t="shared" si="10"/>
        <v>463.0106239785224</v>
      </c>
      <c r="F130" s="12">
        <f t="shared" si="11"/>
        <v>59665.87896364394</v>
      </c>
      <c r="G130" s="12">
        <f t="shared" si="7"/>
        <v>30334.12103635606</v>
      </c>
    </row>
    <row r="131" spans="2:7" x14ac:dyDescent="0.25">
      <c r="B131" s="16">
        <f t="shared" si="12"/>
        <v>76</v>
      </c>
      <c r="C131" s="12">
        <f t="shared" si="8"/>
        <v>688.49395993210658</v>
      </c>
      <c r="D131" s="12">
        <f t="shared" si="9"/>
        <v>223.74704611366477</v>
      </c>
      <c r="E131" s="12">
        <f t="shared" si="10"/>
        <v>464.74691381844184</v>
      </c>
      <c r="F131" s="12">
        <f t="shared" si="11"/>
        <v>59201.132049825501</v>
      </c>
      <c r="G131" s="12">
        <f t="shared" si="7"/>
        <v>30798.867950174499</v>
      </c>
    </row>
    <row r="132" spans="2:7" x14ac:dyDescent="0.25">
      <c r="B132" s="16">
        <f t="shared" si="12"/>
        <v>77</v>
      </c>
      <c r="C132" s="12">
        <f t="shared" si="8"/>
        <v>688.49395993210658</v>
      </c>
      <c r="D132" s="12">
        <f t="shared" si="9"/>
        <v>222.00424518684562</v>
      </c>
      <c r="E132" s="12">
        <f t="shared" si="10"/>
        <v>466.48971474526093</v>
      </c>
      <c r="F132" s="12">
        <f t="shared" si="11"/>
        <v>58734.642335080243</v>
      </c>
      <c r="G132" s="12">
        <f t="shared" si="7"/>
        <v>31265.357664919757</v>
      </c>
    </row>
    <row r="133" spans="2:7" x14ac:dyDescent="0.25">
      <c r="B133" s="16">
        <f t="shared" si="12"/>
        <v>78</v>
      </c>
      <c r="C133" s="12">
        <f t="shared" si="8"/>
        <v>688.49395993210658</v>
      </c>
      <c r="D133" s="12">
        <f t="shared" si="9"/>
        <v>220.25490875655089</v>
      </c>
      <c r="E133" s="12">
        <f t="shared" si="10"/>
        <v>468.23905117555569</v>
      </c>
      <c r="F133" s="12">
        <f t="shared" si="11"/>
        <v>58266.403283904685</v>
      </c>
      <c r="G133" s="12">
        <f t="shared" si="7"/>
        <v>31733.596716095315</v>
      </c>
    </row>
    <row r="134" spans="2:7" x14ac:dyDescent="0.25">
      <c r="B134" s="16">
        <f t="shared" si="12"/>
        <v>79</v>
      </c>
      <c r="C134" s="12">
        <f t="shared" si="8"/>
        <v>688.49395993210658</v>
      </c>
      <c r="D134" s="12">
        <f t="shared" si="9"/>
        <v>218.49901231464256</v>
      </c>
      <c r="E134" s="12">
        <f t="shared" si="10"/>
        <v>469.99494761746405</v>
      </c>
      <c r="F134" s="12">
        <f t="shared" si="11"/>
        <v>57796.408336287219</v>
      </c>
      <c r="G134" s="12">
        <f t="shared" si="7"/>
        <v>32203.591663712781</v>
      </c>
    </row>
    <row r="135" spans="2:7" x14ac:dyDescent="0.25">
      <c r="B135" s="16">
        <f t="shared" si="12"/>
        <v>80</v>
      </c>
      <c r="C135" s="12">
        <f t="shared" si="8"/>
        <v>688.49395993210658</v>
      </c>
      <c r="D135" s="12">
        <f t="shared" si="9"/>
        <v>216.73653126107706</v>
      </c>
      <c r="E135" s="12">
        <f t="shared" si="10"/>
        <v>471.75742867102952</v>
      </c>
      <c r="F135" s="12">
        <f t="shared" si="11"/>
        <v>57324.650907616189</v>
      </c>
      <c r="G135" s="12">
        <f t="shared" si="7"/>
        <v>32675.349092383811</v>
      </c>
    </row>
    <row r="136" spans="2:7" x14ac:dyDescent="0.25">
      <c r="B136" s="16">
        <f t="shared" si="12"/>
        <v>81</v>
      </c>
      <c r="C136" s="12">
        <f t="shared" si="8"/>
        <v>688.49395993210658</v>
      </c>
      <c r="D136" s="12">
        <f t="shared" si="9"/>
        <v>214.96744090356071</v>
      </c>
      <c r="E136" s="12">
        <f t="shared" si="10"/>
        <v>473.52651902854586</v>
      </c>
      <c r="F136" s="12">
        <f t="shared" si="11"/>
        <v>56851.124388587647</v>
      </c>
      <c r="G136" s="12">
        <f t="shared" si="7"/>
        <v>33148.875611412353</v>
      </c>
    </row>
    <row r="137" spans="2:7" x14ac:dyDescent="0.25">
      <c r="B137" s="16">
        <f t="shared" si="12"/>
        <v>82</v>
      </c>
      <c r="C137" s="12">
        <f t="shared" si="8"/>
        <v>688.49395993210658</v>
      </c>
      <c r="D137" s="12">
        <f t="shared" si="9"/>
        <v>213.19171645720368</v>
      </c>
      <c r="E137" s="12">
        <f t="shared" si="10"/>
        <v>475.30224347490287</v>
      </c>
      <c r="F137" s="12">
        <f t="shared" si="11"/>
        <v>56375.822145112747</v>
      </c>
      <c r="G137" s="12">
        <f t="shared" si="7"/>
        <v>33624.177854887253</v>
      </c>
    </row>
    <row r="138" spans="2:7" x14ac:dyDescent="0.25">
      <c r="B138" s="16">
        <f t="shared" si="12"/>
        <v>83</v>
      </c>
      <c r="C138" s="12">
        <f t="shared" si="8"/>
        <v>688.49395993210658</v>
      </c>
      <c r="D138" s="12">
        <f t="shared" si="9"/>
        <v>211.40933304417277</v>
      </c>
      <c r="E138" s="12">
        <f t="shared" si="10"/>
        <v>477.08462688793384</v>
      </c>
      <c r="F138" s="12">
        <f t="shared" si="11"/>
        <v>55898.737518224814</v>
      </c>
      <c r="G138" s="12">
        <f t="shared" si="7"/>
        <v>34101.262481775186</v>
      </c>
    </row>
    <row r="139" spans="2:7" x14ac:dyDescent="0.25">
      <c r="B139" s="16">
        <f t="shared" si="12"/>
        <v>84</v>
      </c>
      <c r="C139" s="12">
        <f t="shared" si="8"/>
        <v>688.49395993210658</v>
      </c>
      <c r="D139" s="12">
        <f t="shared" si="9"/>
        <v>209.62026569334304</v>
      </c>
      <c r="E139" s="12">
        <f t="shared" si="10"/>
        <v>478.87369423876351</v>
      </c>
      <c r="F139" s="12">
        <f t="shared" si="11"/>
        <v>55419.863823986052</v>
      </c>
      <c r="G139" s="12">
        <f t="shared" si="7"/>
        <v>34580.136176013948</v>
      </c>
    </row>
    <row r="140" spans="2:7" x14ac:dyDescent="0.25">
      <c r="B140" s="16">
        <f t="shared" si="12"/>
        <v>85</v>
      </c>
      <c r="C140" s="12">
        <f t="shared" si="8"/>
        <v>688.49395993210658</v>
      </c>
      <c r="D140" s="12">
        <f t="shared" si="9"/>
        <v>207.82448933994769</v>
      </c>
      <c r="E140" s="12">
        <f t="shared" si="10"/>
        <v>480.66947059215886</v>
      </c>
      <c r="F140" s="12">
        <f t="shared" si="11"/>
        <v>54939.19435339389</v>
      </c>
      <c r="G140" s="12">
        <f t="shared" si="7"/>
        <v>35060.80564660611</v>
      </c>
    </row>
    <row r="141" spans="2:7" x14ac:dyDescent="0.25">
      <c r="B141" s="16">
        <f t="shared" si="12"/>
        <v>86</v>
      </c>
      <c r="C141" s="12">
        <f t="shared" si="8"/>
        <v>688.49395993210658</v>
      </c>
      <c r="D141" s="12">
        <f t="shared" si="9"/>
        <v>206.02197882522708</v>
      </c>
      <c r="E141" s="12">
        <f t="shared" si="10"/>
        <v>482.47198110687953</v>
      </c>
      <c r="F141" s="12">
        <f t="shared" si="11"/>
        <v>54456.722372287011</v>
      </c>
      <c r="G141" s="12">
        <f t="shared" si="7"/>
        <v>35543.277627712989</v>
      </c>
    </row>
    <row r="142" spans="2:7" x14ac:dyDescent="0.25">
      <c r="B142" s="16">
        <f t="shared" si="12"/>
        <v>87</v>
      </c>
      <c r="C142" s="12">
        <f t="shared" si="8"/>
        <v>688.49395993210658</v>
      </c>
      <c r="D142" s="12">
        <f t="shared" si="9"/>
        <v>204.21270889607629</v>
      </c>
      <c r="E142" s="12">
        <f t="shared" si="10"/>
        <v>484.28125103603031</v>
      </c>
      <c r="F142" s="12">
        <f t="shared" si="11"/>
        <v>53972.44112125098</v>
      </c>
      <c r="G142" s="12">
        <f t="shared" si="7"/>
        <v>36027.55887874902</v>
      </c>
    </row>
    <row r="143" spans="2:7" x14ac:dyDescent="0.25">
      <c r="B143" s="16">
        <f t="shared" si="12"/>
        <v>88</v>
      </c>
      <c r="C143" s="12">
        <f t="shared" si="8"/>
        <v>688.49395993210658</v>
      </c>
      <c r="D143" s="12">
        <f t="shared" si="9"/>
        <v>202.39665420469115</v>
      </c>
      <c r="E143" s="12">
        <f t="shared" si="10"/>
        <v>486.09730572741546</v>
      </c>
      <c r="F143" s="12">
        <f t="shared" si="11"/>
        <v>53486.343815523564</v>
      </c>
      <c r="G143" s="12">
        <f t="shared" si="7"/>
        <v>36513.656184476436</v>
      </c>
    </row>
    <row r="144" spans="2:7" x14ac:dyDescent="0.25">
      <c r="B144" s="16">
        <f t="shared" si="12"/>
        <v>89</v>
      </c>
      <c r="C144" s="12">
        <f t="shared" si="8"/>
        <v>688.49395993210658</v>
      </c>
      <c r="D144" s="12">
        <f t="shared" si="9"/>
        <v>200.57378930821335</v>
      </c>
      <c r="E144" s="12">
        <f t="shared" si="10"/>
        <v>487.92017062389323</v>
      </c>
      <c r="F144" s="12">
        <f t="shared" si="11"/>
        <v>52998.423644899667</v>
      </c>
      <c r="G144" s="12">
        <f t="shared" si="7"/>
        <v>37001.576355100333</v>
      </c>
    </row>
    <row r="145" spans="2:7" x14ac:dyDescent="0.25">
      <c r="B145" s="16">
        <f t="shared" si="12"/>
        <v>90</v>
      </c>
      <c r="C145" s="12">
        <f t="shared" si="8"/>
        <v>688.49395993210658</v>
      </c>
      <c r="D145" s="12">
        <f t="shared" si="9"/>
        <v>198.74408866837373</v>
      </c>
      <c r="E145" s="12">
        <f t="shared" si="10"/>
        <v>489.74987126373287</v>
      </c>
      <c r="F145" s="12">
        <f t="shared" si="11"/>
        <v>52508.673773635936</v>
      </c>
      <c r="G145" s="12">
        <f t="shared" si="7"/>
        <v>37491.326226364064</v>
      </c>
    </row>
    <row r="146" spans="2:7" x14ac:dyDescent="0.25">
      <c r="B146" s="16">
        <f t="shared" si="12"/>
        <v>91</v>
      </c>
      <c r="C146" s="12">
        <f t="shared" si="8"/>
        <v>688.49395993210658</v>
      </c>
      <c r="D146" s="12">
        <f t="shared" si="9"/>
        <v>196.90752665113476</v>
      </c>
      <c r="E146" s="12">
        <f t="shared" si="10"/>
        <v>491.58643328097185</v>
      </c>
      <c r="F146" s="12">
        <f t="shared" si="11"/>
        <v>52017.087340354963</v>
      </c>
      <c r="G146" s="12">
        <f t="shared" si="7"/>
        <v>37982.912659645037</v>
      </c>
    </row>
    <row r="147" spans="2:7" x14ac:dyDescent="0.25">
      <c r="B147" s="16">
        <f t="shared" si="12"/>
        <v>92</v>
      </c>
      <c r="C147" s="12">
        <f t="shared" si="8"/>
        <v>688.49395993210658</v>
      </c>
      <c r="D147" s="12">
        <f t="shared" si="9"/>
        <v>195.06407752633109</v>
      </c>
      <c r="E147" s="12">
        <f t="shared" si="10"/>
        <v>493.42988240577552</v>
      </c>
      <c r="F147" s="12">
        <f t="shared" si="11"/>
        <v>51523.657457949186</v>
      </c>
      <c r="G147" s="12">
        <f t="shared" si="7"/>
        <v>38476.342542050814</v>
      </c>
    </row>
    <row r="148" spans="2:7" x14ac:dyDescent="0.25">
      <c r="B148" s="16">
        <f t="shared" si="12"/>
        <v>93</v>
      </c>
      <c r="C148" s="12">
        <f t="shared" si="8"/>
        <v>688.49395993210658</v>
      </c>
      <c r="D148" s="12">
        <f t="shared" si="9"/>
        <v>193.21371546730941</v>
      </c>
      <c r="E148" s="12">
        <f t="shared" si="10"/>
        <v>495.28024446479719</v>
      </c>
      <c r="F148" s="12">
        <f t="shared" si="11"/>
        <v>51028.377213484389</v>
      </c>
      <c r="G148" s="12">
        <f t="shared" si="7"/>
        <v>38971.622786515611</v>
      </c>
    </row>
    <row r="149" spans="2:7" x14ac:dyDescent="0.25">
      <c r="B149" s="16">
        <f t="shared" si="12"/>
        <v>94</v>
      </c>
      <c r="C149" s="12">
        <f t="shared" si="8"/>
        <v>688.49395993210658</v>
      </c>
      <c r="D149" s="12">
        <f t="shared" si="9"/>
        <v>191.35641455056646</v>
      </c>
      <c r="E149" s="12">
        <f t="shared" si="10"/>
        <v>497.13754538154012</v>
      </c>
      <c r="F149" s="12">
        <f t="shared" si="11"/>
        <v>50531.239668102848</v>
      </c>
      <c r="G149" s="12">
        <f t="shared" si="7"/>
        <v>39468.760331897152</v>
      </c>
    </row>
    <row r="150" spans="2:7" x14ac:dyDescent="0.25">
      <c r="B150" s="16">
        <f t="shared" si="12"/>
        <v>95</v>
      </c>
      <c r="C150" s="12">
        <f t="shared" si="8"/>
        <v>688.49395993210658</v>
      </c>
      <c r="D150" s="12">
        <f t="shared" si="9"/>
        <v>189.49214875538567</v>
      </c>
      <c r="E150" s="12">
        <f t="shared" si="10"/>
        <v>499.00181117672093</v>
      </c>
      <c r="F150" s="12">
        <f t="shared" si="11"/>
        <v>50032.237856926127</v>
      </c>
      <c r="G150" s="12">
        <f t="shared" si="7"/>
        <v>39967.762143073873</v>
      </c>
    </row>
    <row r="151" spans="2:7" x14ac:dyDescent="0.25">
      <c r="B151" s="16">
        <f t="shared" si="12"/>
        <v>96</v>
      </c>
      <c r="C151" s="12">
        <f t="shared" si="8"/>
        <v>688.49395993210658</v>
      </c>
      <c r="D151" s="12">
        <f t="shared" si="9"/>
        <v>187.62089196347299</v>
      </c>
      <c r="E151" s="12">
        <f t="shared" si="10"/>
        <v>500.87306796863356</v>
      </c>
      <c r="F151" s="12">
        <f t="shared" si="11"/>
        <v>49531.364788957493</v>
      </c>
      <c r="G151" s="12">
        <f t="shared" si="7"/>
        <v>40468.635211042507</v>
      </c>
    </row>
    <row r="152" spans="2:7" x14ac:dyDescent="0.25">
      <c r="B152" s="16">
        <f t="shared" si="12"/>
        <v>97</v>
      </c>
      <c r="C152" s="12">
        <f t="shared" si="8"/>
        <v>688.49395993210658</v>
      </c>
      <c r="D152" s="12">
        <f t="shared" si="9"/>
        <v>185.74261795859059</v>
      </c>
      <c r="E152" s="12">
        <f t="shared" si="10"/>
        <v>502.75134197351599</v>
      </c>
      <c r="F152" s="12">
        <f t="shared" si="11"/>
        <v>49028.613446983974</v>
      </c>
      <c r="G152" s="12">
        <f t="shared" si="7"/>
        <v>40971.386553016026</v>
      </c>
    </row>
    <row r="153" spans="2:7" x14ac:dyDescent="0.25">
      <c r="B153" s="16">
        <f t="shared" si="12"/>
        <v>98</v>
      </c>
      <c r="C153" s="12">
        <f t="shared" si="8"/>
        <v>688.49395993210658</v>
      </c>
      <c r="D153" s="12">
        <f t="shared" si="9"/>
        <v>183.85730042618991</v>
      </c>
      <c r="E153" s="12">
        <f t="shared" si="10"/>
        <v>504.63665950591667</v>
      </c>
      <c r="F153" s="12">
        <f t="shared" si="11"/>
        <v>48523.976787478059</v>
      </c>
      <c r="G153" s="12">
        <f t="shared" si="7"/>
        <v>41476.023212521941</v>
      </c>
    </row>
    <row r="154" spans="2:7" x14ac:dyDescent="0.25">
      <c r="B154" s="16">
        <f t="shared" si="12"/>
        <v>99</v>
      </c>
      <c r="C154" s="12">
        <f t="shared" si="8"/>
        <v>688.49395993210658</v>
      </c>
      <c r="D154" s="12">
        <f t="shared" si="9"/>
        <v>181.9649129530427</v>
      </c>
      <c r="E154" s="12">
        <f t="shared" si="10"/>
        <v>506.52904697906388</v>
      </c>
      <c r="F154" s="12">
        <f t="shared" si="11"/>
        <v>48017.447740498996</v>
      </c>
      <c r="G154" s="12">
        <f t="shared" si="7"/>
        <v>41982.552259501004</v>
      </c>
    </row>
    <row r="155" spans="2:7" x14ac:dyDescent="0.25">
      <c r="B155" s="16">
        <f t="shared" si="12"/>
        <v>100</v>
      </c>
      <c r="C155" s="12">
        <f t="shared" si="8"/>
        <v>688.49395993210658</v>
      </c>
      <c r="D155" s="12">
        <f t="shared" si="9"/>
        <v>180.06542902687124</v>
      </c>
      <c r="E155" s="12">
        <f t="shared" si="10"/>
        <v>508.42853090523533</v>
      </c>
      <c r="F155" s="12">
        <f t="shared" si="11"/>
        <v>47509.01920959376</v>
      </c>
      <c r="G155" s="12">
        <f t="shared" si="7"/>
        <v>42490.98079040624</v>
      </c>
    </row>
    <row r="156" spans="2:7" x14ac:dyDescent="0.25">
      <c r="B156" s="16">
        <f t="shared" si="12"/>
        <v>101</v>
      </c>
      <c r="C156" s="12">
        <f t="shared" si="8"/>
        <v>688.49395993210658</v>
      </c>
      <c r="D156" s="12">
        <f t="shared" si="9"/>
        <v>178.15882203597661</v>
      </c>
      <c r="E156" s="12">
        <f t="shared" si="10"/>
        <v>510.33513789612994</v>
      </c>
      <c r="F156" s="12">
        <f t="shared" si="11"/>
        <v>46998.684071697629</v>
      </c>
      <c r="G156" s="12">
        <f t="shared" si="7"/>
        <v>43001.315928302371</v>
      </c>
    </row>
    <row r="157" spans="2:7" x14ac:dyDescent="0.25">
      <c r="B157" s="16">
        <f t="shared" si="12"/>
        <v>102</v>
      </c>
      <c r="C157" s="12">
        <f t="shared" si="8"/>
        <v>688.49395993210658</v>
      </c>
      <c r="D157" s="12">
        <f t="shared" si="9"/>
        <v>176.24506526886611</v>
      </c>
      <c r="E157" s="12">
        <f t="shared" si="10"/>
        <v>512.24889466324043</v>
      </c>
      <c r="F157" s="12">
        <f t="shared" si="11"/>
        <v>46486.435177034386</v>
      </c>
      <c r="G157" s="12">
        <f t="shared" si="7"/>
        <v>43513.564822965614</v>
      </c>
    </row>
    <row r="158" spans="2:7" x14ac:dyDescent="0.25">
      <c r="B158" s="16">
        <f t="shared" si="12"/>
        <v>103</v>
      </c>
      <c r="C158" s="12">
        <f t="shared" si="8"/>
        <v>688.49395993210658</v>
      </c>
      <c r="D158" s="12">
        <f t="shared" si="9"/>
        <v>174.32413191387892</v>
      </c>
      <c r="E158" s="12">
        <f t="shared" si="10"/>
        <v>514.16982801822769</v>
      </c>
      <c r="F158" s="12">
        <f t="shared" si="11"/>
        <v>45972.265349016161</v>
      </c>
      <c r="G158" s="12">
        <f t="shared" si="7"/>
        <v>44027.734650983839</v>
      </c>
    </row>
    <row r="159" spans="2:7" x14ac:dyDescent="0.25">
      <c r="B159" s="16">
        <f t="shared" si="12"/>
        <v>104</v>
      </c>
      <c r="C159" s="12">
        <f t="shared" si="8"/>
        <v>688.49395993210658</v>
      </c>
      <c r="D159" s="12">
        <f t="shared" si="9"/>
        <v>172.3959950588106</v>
      </c>
      <c r="E159" s="12">
        <f t="shared" si="10"/>
        <v>516.09796487329595</v>
      </c>
      <c r="F159" s="12">
        <f t="shared" si="11"/>
        <v>45456.167384142864</v>
      </c>
      <c r="G159" s="12">
        <f t="shared" si="7"/>
        <v>44543.832615857136</v>
      </c>
    </row>
    <row r="160" spans="2:7" x14ac:dyDescent="0.25">
      <c r="B160" s="16">
        <f t="shared" si="12"/>
        <v>105</v>
      </c>
      <c r="C160" s="12">
        <f t="shared" si="8"/>
        <v>688.49395993210658</v>
      </c>
      <c r="D160" s="12">
        <f t="shared" si="9"/>
        <v>170.46062769053574</v>
      </c>
      <c r="E160" s="12">
        <f t="shared" si="10"/>
        <v>518.03333224157086</v>
      </c>
      <c r="F160" s="12">
        <f t="shared" si="11"/>
        <v>44938.134051901296</v>
      </c>
      <c r="G160" s="12">
        <f t="shared" si="7"/>
        <v>45061.865948098704</v>
      </c>
    </row>
    <row r="161" spans="2:7" x14ac:dyDescent="0.25">
      <c r="B161" s="16">
        <f t="shared" si="12"/>
        <v>106</v>
      </c>
      <c r="C161" s="12">
        <f t="shared" si="8"/>
        <v>688.49395993210658</v>
      </c>
      <c r="D161" s="12">
        <f t="shared" si="9"/>
        <v>168.51800269462987</v>
      </c>
      <c r="E161" s="12">
        <f t="shared" si="10"/>
        <v>519.97595723747668</v>
      </c>
      <c r="F161" s="12">
        <f t="shared" si="11"/>
        <v>44418.158094663821</v>
      </c>
      <c r="G161" s="12">
        <f t="shared" si="7"/>
        <v>45581.841905336179</v>
      </c>
    </row>
    <row r="162" spans="2:7" x14ac:dyDescent="0.25">
      <c r="B162" s="16">
        <f t="shared" si="12"/>
        <v>107</v>
      </c>
      <c r="C162" s="12">
        <f t="shared" si="8"/>
        <v>688.49395993210658</v>
      </c>
      <c r="D162" s="12">
        <f t="shared" si="9"/>
        <v>166.56809285498932</v>
      </c>
      <c r="E162" s="12">
        <f t="shared" si="10"/>
        <v>521.92586707711723</v>
      </c>
      <c r="F162" s="12">
        <f t="shared" si="11"/>
        <v>43896.232227586705</v>
      </c>
      <c r="G162" s="12">
        <f t="shared" si="7"/>
        <v>46103.767772413295</v>
      </c>
    </row>
    <row r="163" spans="2:7" x14ac:dyDescent="0.25">
      <c r="B163" s="16">
        <f t="shared" si="12"/>
        <v>108</v>
      </c>
      <c r="C163" s="12">
        <f t="shared" si="8"/>
        <v>688.49395993210658</v>
      </c>
      <c r="D163" s="12">
        <f t="shared" si="9"/>
        <v>164.61087085345014</v>
      </c>
      <c r="E163" s="12">
        <f t="shared" si="10"/>
        <v>523.88308907865644</v>
      </c>
      <c r="F163" s="12">
        <f t="shared" si="11"/>
        <v>43372.349138508049</v>
      </c>
      <c r="G163" s="12">
        <f t="shared" si="7"/>
        <v>46627.650861491951</v>
      </c>
    </row>
    <row r="164" spans="2:7" x14ac:dyDescent="0.25">
      <c r="B164" s="16">
        <f t="shared" si="12"/>
        <v>109</v>
      </c>
      <c r="C164" s="12">
        <f t="shared" si="8"/>
        <v>688.49395993210658</v>
      </c>
      <c r="D164" s="12">
        <f t="shared" si="9"/>
        <v>162.64630926940518</v>
      </c>
      <c r="E164" s="12">
        <f t="shared" si="10"/>
        <v>525.84765066270143</v>
      </c>
      <c r="F164" s="12">
        <f t="shared" si="11"/>
        <v>42846.501487845344</v>
      </c>
      <c r="G164" s="12">
        <f t="shared" si="7"/>
        <v>47153.498512154656</v>
      </c>
    </row>
    <row r="165" spans="2:7" x14ac:dyDescent="0.25">
      <c r="B165" s="16">
        <f t="shared" si="12"/>
        <v>110</v>
      </c>
      <c r="C165" s="12">
        <f t="shared" si="8"/>
        <v>688.49395993210658</v>
      </c>
      <c r="D165" s="12">
        <f t="shared" si="9"/>
        <v>160.67438057942005</v>
      </c>
      <c r="E165" s="12">
        <f t="shared" si="10"/>
        <v>527.81957935268656</v>
      </c>
      <c r="F165" s="12">
        <f t="shared" si="11"/>
        <v>42318.681908492654</v>
      </c>
      <c r="G165" s="12">
        <f t="shared" si="7"/>
        <v>47681.318091507346</v>
      </c>
    </row>
    <row r="166" spans="2:7" x14ac:dyDescent="0.25">
      <c r="B166" s="16">
        <f t="shared" si="12"/>
        <v>111</v>
      </c>
      <c r="C166" s="12">
        <f t="shared" si="8"/>
        <v>688.49395993210658</v>
      </c>
      <c r="D166" s="12">
        <f t="shared" si="9"/>
        <v>158.69505715684744</v>
      </c>
      <c r="E166" s="12">
        <f t="shared" si="10"/>
        <v>529.79890277525919</v>
      </c>
      <c r="F166" s="12">
        <f t="shared" si="11"/>
        <v>41788.883005717391</v>
      </c>
      <c r="G166" s="12">
        <f t="shared" si="7"/>
        <v>48211.116994282609</v>
      </c>
    </row>
    <row r="167" spans="2:7" x14ac:dyDescent="0.25">
      <c r="B167" s="16">
        <f t="shared" si="12"/>
        <v>112</v>
      </c>
      <c r="C167" s="12">
        <f t="shared" si="8"/>
        <v>688.49395993210658</v>
      </c>
      <c r="D167" s="12">
        <f t="shared" si="9"/>
        <v>156.70831127144021</v>
      </c>
      <c r="E167" s="12">
        <f t="shared" si="10"/>
        <v>531.78564866066631</v>
      </c>
      <c r="F167" s="12">
        <f t="shared" si="11"/>
        <v>41257.097357056722</v>
      </c>
      <c r="G167" s="12">
        <f t="shared" si="7"/>
        <v>48742.902642943278</v>
      </c>
    </row>
    <row r="168" spans="2:7" x14ac:dyDescent="0.25">
      <c r="B168" s="16">
        <f t="shared" si="12"/>
        <v>113</v>
      </c>
      <c r="C168" s="12">
        <f t="shared" si="8"/>
        <v>688.49395993210658</v>
      </c>
      <c r="D168" s="12">
        <f t="shared" si="9"/>
        <v>154.7141150889627</v>
      </c>
      <c r="E168" s="12">
        <f t="shared" si="10"/>
        <v>533.77984484314391</v>
      </c>
      <c r="F168" s="12">
        <f t="shared" si="11"/>
        <v>40723.31751221358</v>
      </c>
      <c r="G168" s="12">
        <f t="shared" si="7"/>
        <v>49276.68248778642</v>
      </c>
    </row>
    <row r="169" spans="2:7" x14ac:dyDescent="0.25">
      <c r="B169" s="16">
        <f t="shared" si="12"/>
        <v>114</v>
      </c>
      <c r="C169" s="12">
        <f t="shared" si="8"/>
        <v>688.49395993210658</v>
      </c>
      <c r="D169" s="12">
        <f t="shared" si="9"/>
        <v>152.71244067080093</v>
      </c>
      <c r="E169" s="12">
        <f t="shared" si="10"/>
        <v>535.78151926130568</v>
      </c>
      <c r="F169" s="12">
        <f t="shared" si="11"/>
        <v>40187.535992952275</v>
      </c>
      <c r="G169" s="12">
        <f t="shared" si="7"/>
        <v>49812.464007047725</v>
      </c>
    </row>
    <row r="170" spans="2:7" x14ac:dyDescent="0.25">
      <c r="B170" s="16">
        <f t="shared" si="12"/>
        <v>115</v>
      </c>
      <c r="C170" s="12">
        <f t="shared" si="8"/>
        <v>688.49395993210658</v>
      </c>
      <c r="D170" s="12">
        <f t="shared" si="9"/>
        <v>150.70325997357102</v>
      </c>
      <c r="E170" s="12">
        <f t="shared" si="10"/>
        <v>537.79069995853558</v>
      </c>
      <c r="F170" s="12">
        <f t="shared" si="11"/>
        <v>39649.745292993743</v>
      </c>
      <c r="G170" s="12">
        <f t="shared" si="7"/>
        <v>50350.254707006257</v>
      </c>
    </row>
    <row r="171" spans="2:7" x14ac:dyDescent="0.25">
      <c r="B171" s="16">
        <f t="shared" si="12"/>
        <v>116</v>
      </c>
      <c r="C171" s="12">
        <f t="shared" si="8"/>
        <v>688.49395993210658</v>
      </c>
      <c r="D171" s="12">
        <f t="shared" si="9"/>
        <v>148.68654484872653</v>
      </c>
      <c r="E171" s="12">
        <f t="shared" si="10"/>
        <v>539.80741508338008</v>
      </c>
      <c r="F171" s="12">
        <f t="shared" si="11"/>
        <v>39109.937877910364</v>
      </c>
      <c r="G171" s="12">
        <f t="shared" si="7"/>
        <v>50890.062122089636</v>
      </c>
    </row>
    <row r="172" spans="2:7" x14ac:dyDescent="0.25">
      <c r="B172" s="16">
        <f t="shared" si="12"/>
        <v>117</v>
      </c>
      <c r="C172" s="12">
        <f t="shared" si="8"/>
        <v>688.49395993210658</v>
      </c>
      <c r="D172" s="12">
        <f t="shared" si="9"/>
        <v>146.66226704216385</v>
      </c>
      <c r="E172" s="12">
        <f t="shared" si="10"/>
        <v>541.8316928899427</v>
      </c>
      <c r="F172" s="12">
        <f t="shared" si="11"/>
        <v>38568.106185020421</v>
      </c>
      <c r="G172" s="12">
        <f t="shared" si="7"/>
        <v>51431.893814979579</v>
      </c>
    </row>
    <row r="173" spans="2:7" x14ac:dyDescent="0.25">
      <c r="B173" s="16">
        <f t="shared" si="12"/>
        <v>118</v>
      </c>
      <c r="C173" s="12">
        <f t="shared" si="8"/>
        <v>688.49395993210658</v>
      </c>
      <c r="D173" s="12">
        <f t="shared" si="9"/>
        <v>144.63039819382658</v>
      </c>
      <c r="E173" s="12">
        <f t="shared" si="10"/>
        <v>543.86356173827994</v>
      </c>
      <c r="F173" s="12">
        <f t="shared" si="11"/>
        <v>38024.242623282138</v>
      </c>
      <c r="G173" s="12">
        <f t="shared" si="7"/>
        <v>51975.757376717862</v>
      </c>
    </row>
    <row r="174" spans="2:7" x14ac:dyDescent="0.25">
      <c r="B174" s="16">
        <f t="shared" si="12"/>
        <v>119</v>
      </c>
      <c r="C174" s="12">
        <f t="shared" si="8"/>
        <v>688.49395993210658</v>
      </c>
      <c r="D174" s="12">
        <f t="shared" si="9"/>
        <v>142.590909837308</v>
      </c>
      <c r="E174" s="12">
        <f t="shared" si="10"/>
        <v>545.90305009479857</v>
      </c>
      <c r="F174" s="12">
        <f t="shared" si="11"/>
        <v>37478.339573187339</v>
      </c>
      <c r="G174" s="12">
        <f t="shared" si="7"/>
        <v>52521.660426812661</v>
      </c>
    </row>
    <row r="175" spans="2:7" x14ac:dyDescent="0.25">
      <c r="B175" s="16">
        <f t="shared" si="12"/>
        <v>120</v>
      </c>
      <c r="C175" s="12">
        <f t="shared" si="8"/>
        <v>688.49395993210658</v>
      </c>
      <c r="D175" s="12">
        <f t="shared" si="9"/>
        <v>140.54377339945253</v>
      </c>
      <c r="E175" s="12">
        <f t="shared" si="10"/>
        <v>547.95018653265402</v>
      </c>
      <c r="F175" s="12">
        <f t="shared" si="11"/>
        <v>36930.389386654686</v>
      </c>
      <c r="G175" s="12">
        <f t="shared" si="7"/>
        <v>53069.610613345314</v>
      </c>
    </row>
    <row r="176" spans="2:7" x14ac:dyDescent="0.25">
      <c r="B176" s="16">
        <f t="shared" si="12"/>
        <v>121</v>
      </c>
      <c r="C176" s="12">
        <f t="shared" si="8"/>
        <v>688.49395993210658</v>
      </c>
      <c r="D176" s="12">
        <f t="shared" si="9"/>
        <v>138.48896019995507</v>
      </c>
      <c r="E176" s="12">
        <f t="shared" si="10"/>
        <v>550.00499973215153</v>
      </c>
      <c r="F176" s="12">
        <f t="shared" si="11"/>
        <v>36380.384386922531</v>
      </c>
      <c r="G176" s="12">
        <f t="shared" si="7"/>
        <v>53619.615613077469</v>
      </c>
    </row>
    <row r="177" spans="2:7" x14ac:dyDescent="0.25">
      <c r="B177" s="16">
        <f t="shared" si="12"/>
        <v>122</v>
      </c>
      <c r="C177" s="12">
        <f t="shared" si="8"/>
        <v>688.49395993210658</v>
      </c>
      <c r="D177" s="12">
        <f t="shared" si="9"/>
        <v>136.42644145095949</v>
      </c>
      <c r="E177" s="12">
        <f t="shared" si="10"/>
        <v>552.06751848114709</v>
      </c>
      <c r="F177" s="12">
        <f t="shared" si="11"/>
        <v>35828.316868441383</v>
      </c>
      <c r="G177" s="12">
        <f t="shared" si="7"/>
        <v>54171.683131558617</v>
      </c>
    </row>
    <row r="178" spans="2:7" x14ac:dyDescent="0.25">
      <c r="B178" s="16">
        <f t="shared" si="12"/>
        <v>123</v>
      </c>
      <c r="C178" s="12">
        <f t="shared" si="8"/>
        <v>688.49395993210658</v>
      </c>
      <c r="D178" s="12">
        <f t="shared" si="9"/>
        <v>134.35618825665517</v>
      </c>
      <c r="E178" s="12">
        <f t="shared" si="10"/>
        <v>554.1377716754514</v>
      </c>
      <c r="F178" s="12">
        <f t="shared" si="11"/>
        <v>35274.179096765933</v>
      </c>
      <c r="G178" s="12">
        <f t="shared" si="7"/>
        <v>54725.820903234067</v>
      </c>
    </row>
    <row r="179" spans="2:7" x14ac:dyDescent="0.25">
      <c r="B179" s="16">
        <f t="shared" si="12"/>
        <v>124</v>
      </c>
      <c r="C179" s="12">
        <f t="shared" si="8"/>
        <v>688.49395993210658</v>
      </c>
      <c r="D179" s="12">
        <f t="shared" si="9"/>
        <v>132.27817161287223</v>
      </c>
      <c r="E179" s="12">
        <f t="shared" si="10"/>
        <v>556.21578831923432</v>
      </c>
      <c r="F179" s="12">
        <f t="shared" si="11"/>
        <v>34717.963308446699</v>
      </c>
      <c r="G179" s="12">
        <f t="shared" si="7"/>
        <v>55282.036691553301</v>
      </c>
    </row>
    <row r="180" spans="2:7" x14ac:dyDescent="0.25">
      <c r="B180" s="16">
        <f t="shared" si="12"/>
        <v>125</v>
      </c>
      <c r="C180" s="12">
        <f t="shared" si="8"/>
        <v>688.49395993210658</v>
      </c>
      <c r="D180" s="12">
        <f t="shared" si="9"/>
        <v>130.19236240667513</v>
      </c>
      <c r="E180" s="12">
        <f t="shared" si="10"/>
        <v>558.30159752543148</v>
      </c>
      <c r="F180" s="12">
        <f t="shared" si="11"/>
        <v>34159.661710921268</v>
      </c>
      <c r="G180" s="12">
        <f t="shared" si="7"/>
        <v>55840.338289078732</v>
      </c>
    </row>
    <row r="181" spans="2:7" x14ac:dyDescent="0.25">
      <c r="B181" s="16">
        <f t="shared" si="12"/>
        <v>126</v>
      </c>
      <c r="C181" s="12">
        <f t="shared" si="8"/>
        <v>688.49395993210658</v>
      </c>
      <c r="D181" s="12">
        <f t="shared" si="9"/>
        <v>128.09873141595475</v>
      </c>
      <c r="E181" s="12">
        <f t="shared" si="10"/>
        <v>560.39522851615186</v>
      </c>
      <c r="F181" s="12">
        <f t="shared" si="11"/>
        <v>33599.266482405117</v>
      </c>
      <c r="G181" s="12">
        <f t="shared" si="7"/>
        <v>56400.733517594883</v>
      </c>
    </row>
    <row r="182" spans="2:7" x14ac:dyDescent="0.25">
      <c r="B182" s="16">
        <f t="shared" si="12"/>
        <v>127</v>
      </c>
      <c r="C182" s="12">
        <f t="shared" si="8"/>
        <v>688.49395993210658</v>
      </c>
      <c r="D182" s="12">
        <f t="shared" si="9"/>
        <v>125.99724930901918</v>
      </c>
      <c r="E182" s="12">
        <f t="shared" si="10"/>
        <v>562.49671062308744</v>
      </c>
      <c r="F182" s="12">
        <f t="shared" si="11"/>
        <v>33036.769771782027</v>
      </c>
      <c r="G182" s="12">
        <f t="shared" si="7"/>
        <v>56963.230228217973</v>
      </c>
    </row>
    <row r="183" spans="2:7" x14ac:dyDescent="0.25">
      <c r="B183" s="16">
        <f t="shared" si="12"/>
        <v>128</v>
      </c>
      <c r="C183" s="12">
        <f t="shared" si="8"/>
        <v>688.49395993210658</v>
      </c>
      <c r="D183" s="12">
        <f t="shared" si="9"/>
        <v>123.88788664418259</v>
      </c>
      <c r="E183" s="12">
        <f t="shared" si="10"/>
        <v>564.606073287924</v>
      </c>
      <c r="F183" s="12">
        <f t="shared" si="11"/>
        <v>32472.163698494103</v>
      </c>
      <c r="G183" s="12">
        <f t="shared" si="7"/>
        <v>57527.8363015059</v>
      </c>
    </row>
    <row r="184" spans="2:7" x14ac:dyDescent="0.25">
      <c r="B184" s="16">
        <f t="shared" si="12"/>
        <v>129</v>
      </c>
      <c r="C184" s="12">
        <f t="shared" si="8"/>
        <v>688.49395993210658</v>
      </c>
      <c r="D184" s="12">
        <f t="shared" si="9"/>
        <v>121.77061386935289</v>
      </c>
      <c r="E184" s="12">
        <f t="shared" si="10"/>
        <v>566.72334606275365</v>
      </c>
      <c r="F184" s="12">
        <f t="shared" si="11"/>
        <v>31905.440352431349</v>
      </c>
      <c r="G184" s="12">
        <f t="shared" ref="G184:G247" si="13">+$E$9-F184</f>
        <v>58094.559647568647</v>
      </c>
    </row>
    <row r="185" spans="2:7" x14ac:dyDescent="0.25">
      <c r="B185" s="16">
        <f t="shared" si="12"/>
        <v>130</v>
      </c>
      <c r="C185" s="12">
        <f t="shared" ref="C185:C248" si="14">IF(F184&lt;0.01,0,$E$12)</f>
        <v>688.49395993210658</v>
      </c>
      <c r="D185" s="12">
        <f t="shared" ref="D185:D248" si="15">IF(F184&lt;0,0,(F184*$E$11/12))</f>
        <v>119.64540132161756</v>
      </c>
      <c r="E185" s="12">
        <f t="shared" ref="E185:E248" si="16">C185-D185</f>
        <v>568.84855861048902</v>
      </c>
      <c r="F185" s="12">
        <f t="shared" ref="F185:F248" si="17">F184-E185</f>
        <v>31336.591793820859</v>
      </c>
      <c r="G185" s="12">
        <f t="shared" si="13"/>
        <v>58663.408206179141</v>
      </c>
    </row>
    <row r="186" spans="2:7" x14ac:dyDescent="0.25">
      <c r="B186" s="16">
        <f t="shared" ref="B186:B249" si="18">+B185+1</f>
        <v>131</v>
      </c>
      <c r="C186" s="12">
        <f t="shared" si="14"/>
        <v>688.49395993210658</v>
      </c>
      <c r="D186" s="12">
        <f t="shared" si="15"/>
        <v>117.51221922682822</v>
      </c>
      <c r="E186" s="12">
        <f t="shared" si="16"/>
        <v>570.9817407052783</v>
      </c>
      <c r="F186" s="12">
        <f t="shared" si="17"/>
        <v>30765.610053115579</v>
      </c>
      <c r="G186" s="12">
        <f t="shared" si="13"/>
        <v>59234.389946884417</v>
      </c>
    </row>
    <row r="187" spans="2:7" x14ac:dyDescent="0.25">
      <c r="B187" s="16">
        <f t="shared" si="18"/>
        <v>132</v>
      </c>
      <c r="C187" s="12">
        <f t="shared" si="14"/>
        <v>688.49395993210658</v>
      </c>
      <c r="D187" s="12">
        <f t="shared" si="15"/>
        <v>115.37103769918342</v>
      </c>
      <c r="E187" s="12">
        <f t="shared" si="16"/>
        <v>573.1229222329232</v>
      </c>
      <c r="F187" s="12">
        <f t="shared" si="17"/>
        <v>30192.487130882655</v>
      </c>
      <c r="G187" s="12">
        <f t="shared" si="13"/>
        <v>59807.512869117345</v>
      </c>
    </row>
    <row r="188" spans="2:7" x14ac:dyDescent="0.25">
      <c r="B188" s="16">
        <f t="shared" si="18"/>
        <v>133</v>
      </c>
      <c r="C188" s="12">
        <f t="shared" si="14"/>
        <v>688.49395993210658</v>
      </c>
      <c r="D188" s="12">
        <f t="shared" si="15"/>
        <v>113.22182674080995</v>
      </c>
      <c r="E188" s="12">
        <f t="shared" si="16"/>
        <v>575.27213319129669</v>
      </c>
      <c r="F188" s="12">
        <f t="shared" si="17"/>
        <v>29617.214997691357</v>
      </c>
      <c r="G188" s="12">
        <f t="shared" si="13"/>
        <v>60382.785002308643</v>
      </c>
    </row>
    <row r="189" spans="2:7" x14ac:dyDescent="0.25">
      <c r="B189" s="16">
        <f t="shared" si="18"/>
        <v>134</v>
      </c>
      <c r="C189" s="12">
        <f t="shared" si="14"/>
        <v>688.49395993210658</v>
      </c>
      <c r="D189" s="12">
        <f t="shared" si="15"/>
        <v>111.06455624134259</v>
      </c>
      <c r="E189" s="12">
        <f t="shared" si="16"/>
        <v>577.42940369076405</v>
      </c>
      <c r="F189" s="12">
        <f t="shared" si="17"/>
        <v>29039.785594000594</v>
      </c>
      <c r="G189" s="12">
        <f t="shared" si="13"/>
        <v>60960.214405999403</v>
      </c>
    </row>
    <row r="190" spans="2:7" x14ac:dyDescent="0.25">
      <c r="B190" s="16">
        <f t="shared" si="18"/>
        <v>135</v>
      </c>
      <c r="C190" s="12">
        <f t="shared" si="14"/>
        <v>688.49395993210658</v>
      </c>
      <c r="D190" s="12">
        <f t="shared" si="15"/>
        <v>108.89919597750223</v>
      </c>
      <c r="E190" s="12">
        <f t="shared" si="16"/>
        <v>579.59476395460433</v>
      </c>
      <c r="F190" s="12">
        <f t="shared" si="17"/>
        <v>28460.190830045991</v>
      </c>
      <c r="G190" s="12">
        <f t="shared" si="13"/>
        <v>61539.809169954009</v>
      </c>
    </row>
    <row r="191" spans="2:7" x14ac:dyDescent="0.25">
      <c r="B191" s="16">
        <f t="shared" si="18"/>
        <v>136</v>
      </c>
      <c r="C191" s="12">
        <f t="shared" si="14"/>
        <v>688.49395993210658</v>
      </c>
      <c r="D191" s="12">
        <f t="shared" si="15"/>
        <v>106.72571561267246</v>
      </c>
      <c r="E191" s="12">
        <f t="shared" si="16"/>
        <v>581.76824431943407</v>
      </c>
      <c r="F191" s="12">
        <f t="shared" si="17"/>
        <v>27878.422585726556</v>
      </c>
      <c r="G191" s="12">
        <f t="shared" si="13"/>
        <v>62121.577414273444</v>
      </c>
    </row>
    <row r="192" spans="2:7" x14ac:dyDescent="0.25">
      <c r="B192" s="16">
        <f t="shared" si="18"/>
        <v>137</v>
      </c>
      <c r="C192" s="12">
        <f t="shared" si="14"/>
        <v>688.49395993210658</v>
      </c>
      <c r="D192" s="12">
        <f t="shared" si="15"/>
        <v>104.54408469647457</v>
      </c>
      <c r="E192" s="12">
        <f t="shared" si="16"/>
        <v>583.94987523563202</v>
      </c>
      <c r="F192" s="12">
        <f t="shared" si="17"/>
        <v>27294.472710490925</v>
      </c>
      <c r="G192" s="12">
        <f t="shared" si="13"/>
        <v>62705.527289509075</v>
      </c>
    </row>
    <row r="193" spans="2:7" x14ac:dyDescent="0.25">
      <c r="B193" s="16">
        <f t="shared" si="18"/>
        <v>138</v>
      </c>
      <c r="C193" s="12">
        <f t="shared" si="14"/>
        <v>688.49395993210658</v>
      </c>
      <c r="D193" s="12">
        <f t="shared" si="15"/>
        <v>102.35427266434097</v>
      </c>
      <c r="E193" s="12">
        <f t="shared" si="16"/>
        <v>586.13968726776557</v>
      </c>
      <c r="F193" s="12">
        <f t="shared" si="17"/>
        <v>26708.33302322316</v>
      </c>
      <c r="G193" s="12">
        <f t="shared" si="13"/>
        <v>63291.66697677684</v>
      </c>
    </row>
    <row r="194" spans="2:7" x14ac:dyDescent="0.25">
      <c r="B194" s="16">
        <f t="shared" si="18"/>
        <v>139</v>
      </c>
      <c r="C194" s="12">
        <f t="shared" si="14"/>
        <v>688.49395993210658</v>
      </c>
      <c r="D194" s="12">
        <f t="shared" si="15"/>
        <v>100.15624883708684</v>
      </c>
      <c r="E194" s="12">
        <f t="shared" si="16"/>
        <v>588.3377110950197</v>
      </c>
      <c r="F194" s="12">
        <f t="shared" si="17"/>
        <v>26119.99531212814</v>
      </c>
      <c r="G194" s="12">
        <f t="shared" si="13"/>
        <v>63880.004687871857</v>
      </c>
    </row>
    <row r="195" spans="2:7" x14ac:dyDescent="0.25">
      <c r="B195" s="16">
        <f t="shared" si="18"/>
        <v>140</v>
      </c>
      <c r="C195" s="12">
        <f t="shared" si="14"/>
        <v>688.49395993210658</v>
      </c>
      <c r="D195" s="12">
        <f t="shared" si="15"/>
        <v>97.949982420480524</v>
      </c>
      <c r="E195" s="12">
        <f t="shared" si="16"/>
        <v>590.54397751162605</v>
      </c>
      <c r="F195" s="12">
        <f t="shared" si="17"/>
        <v>25529.451334616515</v>
      </c>
      <c r="G195" s="12">
        <f t="shared" si="13"/>
        <v>64470.548665383481</v>
      </c>
    </row>
    <row r="196" spans="2:7" x14ac:dyDescent="0.25">
      <c r="B196" s="16">
        <f t="shared" si="18"/>
        <v>141</v>
      </c>
      <c r="C196" s="12">
        <f t="shared" si="14"/>
        <v>688.49395993210658</v>
      </c>
      <c r="D196" s="12">
        <f t="shared" si="15"/>
        <v>95.735442504811928</v>
      </c>
      <c r="E196" s="12">
        <f t="shared" si="16"/>
        <v>592.75851742729469</v>
      </c>
      <c r="F196" s="12">
        <f t="shared" si="17"/>
        <v>24936.692817189221</v>
      </c>
      <c r="G196" s="12">
        <f t="shared" si="13"/>
        <v>65063.307182810779</v>
      </c>
    </row>
    <row r="197" spans="2:7" x14ac:dyDescent="0.25">
      <c r="B197" s="16">
        <f t="shared" si="18"/>
        <v>142</v>
      </c>
      <c r="C197" s="12">
        <f t="shared" si="14"/>
        <v>688.49395993210658</v>
      </c>
      <c r="D197" s="12">
        <f t="shared" si="15"/>
        <v>93.512598064459567</v>
      </c>
      <c r="E197" s="12">
        <f t="shared" si="16"/>
        <v>594.98136186764702</v>
      </c>
      <c r="F197" s="12">
        <f t="shared" si="17"/>
        <v>24341.711455321576</v>
      </c>
      <c r="G197" s="12">
        <f t="shared" si="13"/>
        <v>65658.28854467842</v>
      </c>
    </row>
    <row r="198" spans="2:7" x14ac:dyDescent="0.25">
      <c r="B198" s="16">
        <f t="shared" si="18"/>
        <v>143</v>
      </c>
      <c r="C198" s="12">
        <f t="shared" si="14"/>
        <v>688.49395993210658</v>
      </c>
      <c r="D198" s="12">
        <f t="shared" si="15"/>
        <v>91.281417957455915</v>
      </c>
      <c r="E198" s="12">
        <f t="shared" si="16"/>
        <v>597.21254197465066</v>
      </c>
      <c r="F198" s="12">
        <f t="shared" si="17"/>
        <v>23744.498913346924</v>
      </c>
      <c r="G198" s="12">
        <f t="shared" si="13"/>
        <v>66255.501086653079</v>
      </c>
    </row>
    <row r="199" spans="2:7" x14ac:dyDescent="0.25">
      <c r="B199" s="16">
        <f t="shared" si="18"/>
        <v>144</v>
      </c>
      <c r="C199" s="12">
        <f t="shared" si="14"/>
        <v>688.49395993210658</v>
      </c>
      <c r="D199" s="12">
        <f t="shared" si="15"/>
        <v>89.041870925050958</v>
      </c>
      <c r="E199" s="12">
        <f t="shared" si="16"/>
        <v>599.45208900705563</v>
      </c>
      <c r="F199" s="12">
        <f t="shared" si="17"/>
        <v>23145.046824339868</v>
      </c>
      <c r="G199" s="12">
        <f t="shared" si="13"/>
        <v>66854.953175660135</v>
      </c>
    </row>
    <row r="200" spans="2:7" x14ac:dyDescent="0.25">
      <c r="B200" s="16">
        <f t="shared" si="18"/>
        <v>145</v>
      </c>
      <c r="C200" s="12">
        <f t="shared" si="14"/>
        <v>688.49395993210658</v>
      </c>
      <c r="D200" s="12">
        <f t="shared" si="15"/>
        <v>86.793925591274501</v>
      </c>
      <c r="E200" s="12">
        <f t="shared" si="16"/>
        <v>601.70003434083208</v>
      </c>
      <c r="F200" s="12">
        <f t="shared" si="17"/>
        <v>22543.346789999036</v>
      </c>
      <c r="G200" s="12">
        <f t="shared" si="13"/>
        <v>67456.653210000964</v>
      </c>
    </row>
    <row r="201" spans="2:7" x14ac:dyDescent="0.25">
      <c r="B201" s="16">
        <f t="shared" si="18"/>
        <v>146</v>
      </c>
      <c r="C201" s="12">
        <f t="shared" si="14"/>
        <v>688.49395993210658</v>
      </c>
      <c r="D201" s="12">
        <f t="shared" si="15"/>
        <v>84.537550462496384</v>
      </c>
      <c r="E201" s="12">
        <f t="shared" si="16"/>
        <v>603.95640946961021</v>
      </c>
      <c r="F201" s="12">
        <f t="shared" si="17"/>
        <v>21939.390380529425</v>
      </c>
      <c r="G201" s="12">
        <f t="shared" si="13"/>
        <v>68060.609619470575</v>
      </c>
    </row>
    <row r="202" spans="2:7" x14ac:dyDescent="0.25">
      <c r="B202" s="16">
        <f t="shared" si="18"/>
        <v>147</v>
      </c>
      <c r="C202" s="12">
        <f t="shared" si="14"/>
        <v>688.49395993210658</v>
      </c>
      <c r="D202" s="12">
        <f t="shared" si="15"/>
        <v>82.272713926985332</v>
      </c>
      <c r="E202" s="12">
        <f t="shared" si="16"/>
        <v>606.2212460051212</v>
      </c>
      <c r="F202" s="12">
        <f t="shared" si="17"/>
        <v>21333.169134524305</v>
      </c>
      <c r="G202" s="12">
        <f t="shared" si="13"/>
        <v>68666.830865475698</v>
      </c>
    </row>
    <row r="203" spans="2:7" x14ac:dyDescent="0.25">
      <c r="B203" s="16">
        <f t="shared" si="18"/>
        <v>148</v>
      </c>
      <c r="C203" s="12">
        <f t="shared" si="14"/>
        <v>688.49395993210658</v>
      </c>
      <c r="D203" s="12">
        <f t="shared" si="15"/>
        <v>79.999384254466136</v>
      </c>
      <c r="E203" s="12">
        <f t="shared" si="16"/>
        <v>608.49457567764046</v>
      </c>
      <c r="F203" s="12">
        <f t="shared" si="17"/>
        <v>20724.674558846666</v>
      </c>
      <c r="G203" s="12">
        <f t="shared" si="13"/>
        <v>69275.325441153342</v>
      </c>
    </row>
    <row r="204" spans="2:7" x14ac:dyDescent="0.25">
      <c r="B204" s="16">
        <f t="shared" si="18"/>
        <v>149</v>
      </c>
      <c r="C204" s="12">
        <f t="shared" si="14"/>
        <v>688.49395993210658</v>
      </c>
      <c r="D204" s="12">
        <f t="shared" si="15"/>
        <v>77.717529595674989</v>
      </c>
      <c r="E204" s="12">
        <f t="shared" si="16"/>
        <v>610.77643033643153</v>
      </c>
      <c r="F204" s="12">
        <f t="shared" si="17"/>
        <v>20113.898128510235</v>
      </c>
      <c r="G204" s="12">
        <f t="shared" si="13"/>
        <v>69886.101871489765</v>
      </c>
    </row>
    <row r="205" spans="2:7" x14ac:dyDescent="0.25">
      <c r="B205" s="16">
        <f t="shared" si="18"/>
        <v>150</v>
      </c>
      <c r="C205" s="12">
        <f t="shared" si="14"/>
        <v>688.49395993210658</v>
      </c>
      <c r="D205" s="12">
        <f t="shared" si="15"/>
        <v>75.427117981913383</v>
      </c>
      <c r="E205" s="12">
        <f t="shared" si="16"/>
        <v>613.06684195019318</v>
      </c>
      <c r="F205" s="12">
        <f t="shared" si="17"/>
        <v>19500.831286560042</v>
      </c>
      <c r="G205" s="12">
        <f t="shared" si="13"/>
        <v>70499.168713439954</v>
      </c>
    </row>
    <row r="206" spans="2:7" x14ac:dyDescent="0.25">
      <c r="B206" s="16">
        <f t="shared" si="18"/>
        <v>151</v>
      </c>
      <c r="C206" s="12">
        <f t="shared" si="14"/>
        <v>688.49395993210658</v>
      </c>
      <c r="D206" s="12">
        <f t="shared" si="15"/>
        <v>73.128117324600154</v>
      </c>
      <c r="E206" s="12">
        <f t="shared" si="16"/>
        <v>615.36584260750647</v>
      </c>
      <c r="F206" s="12">
        <f t="shared" si="17"/>
        <v>18885.465443952537</v>
      </c>
      <c r="G206" s="12">
        <f t="shared" si="13"/>
        <v>71114.534556047467</v>
      </c>
    </row>
    <row r="207" spans="2:7" x14ac:dyDescent="0.25">
      <c r="B207" s="16">
        <f t="shared" si="18"/>
        <v>152</v>
      </c>
      <c r="C207" s="12">
        <f t="shared" si="14"/>
        <v>688.49395993210658</v>
      </c>
      <c r="D207" s="12">
        <f t="shared" si="15"/>
        <v>70.820495414822005</v>
      </c>
      <c r="E207" s="12">
        <f t="shared" si="16"/>
        <v>617.67346451728463</v>
      </c>
      <c r="F207" s="12">
        <f t="shared" si="17"/>
        <v>18267.791979435253</v>
      </c>
      <c r="G207" s="12">
        <f t="shared" si="13"/>
        <v>71732.208020564751</v>
      </c>
    </row>
    <row r="208" spans="2:7" x14ac:dyDescent="0.25">
      <c r="B208" s="16">
        <f t="shared" si="18"/>
        <v>153</v>
      </c>
      <c r="C208" s="12">
        <f t="shared" si="14"/>
        <v>688.49395993210658</v>
      </c>
      <c r="D208" s="12">
        <f t="shared" si="15"/>
        <v>68.5042199228822</v>
      </c>
      <c r="E208" s="12">
        <f t="shared" si="16"/>
        <v>619.98974000922442</v>
      </c>
      <c r="F208" s="12">
        <f t="shared" si="17"/>
        <v>17647.80223942603</v>
      </c>
      <c r="G208" s="12">
        <f t="shared" si="13"/>
        <v>72352.197760573967</v>
      </c>
    </row>
    <row r="209" spans="2:7" x14ac:dyDescent="0.25">
      <c r="B209" s="16">
        <f t="shared" si="18"/>
        <v>154</v>
      </c>
      <c r="C209" s="12">
        <f t="shared" si="14"/>
        <v>688.49395993210658</v>
      </c>
      <c r="D209" s="12">
        <f t="shared" si="15"/>
        <v>66.179258397847605</v>
      </c>
      <c r="E209" s="12">
        <f t="shared" si="16"/>
        <v>622.31470153425903</v>
      </c>
      <c r="F209" s="12">
        <f t="shared" si="17"/>
        <v>17025.487537891771</v>
      </c>
      <c r="G209" s="12">
        <f t="shared" si="13"/>
        <v>72974.512462108221</v>
      </c>
    </row>
    <row r="210" spans="2:7" x14ac:dyDescent="0.25">
      <c r="B210" s="16">
        <f t="shared" si="18"/>
        <v>155</v>
      </c>
      <c r="C210" s="12">
        <f t="shared" si="14"/>
        <v>688.49395993210658</v>
      </c>
      <c r="D210" s="12">
        <f t="shared" si="15"/>
        <v>63.84557826709414</v>
      </c>
      <c r="E210" s="12">
        <f t="shared" si="16"/>
        <v>624.64838166501249</v>
      </c>
      <c r="F210" s="12">
        <f t="shared" si="17"/>
        <v>16400.839156226757</v>
      </c>
      <c r="G210" s="12">
        <f t="shared" si="13"/>
        <v>73599.16084377325</v>
      </c>
    </row>
    <row r="211" spans="2:7" x14ac:dyDescent="0.25">
      <c r="B211" s="16">
        <f t="shared" si="18"/>
        <v>156</v>
      </c>
      <c r="C211" s="12">
        <f t="shared" si="14"/>
        <v>688.49395993210658</v>
      </c>
      <c r="D211" s="12">
        <f t="shared" si="15"/>
        <v>61.503146835850337</v>
      </c>
      <c r="E211" s="12">
        <f t="shared" si="16"/>
        <v>626.99081309625626</v>
      </c>
      <c r="F211" s="12">
        <f t="shared" si="17"/>
        <v>15773.848343130501</v>
      </c>
      <c r="G211" s="12">
        <f t="shared" si="13"/>
        <v>74226.151656869493</v>
      </c>
    </row>
    <row r="212" spans="2:7" x14ac:dyDescent="0.25">
      <c r="B212" s="16">
        <f t="shared" si="18"/>
        <v>157</v>
      </c>
      <c r="C212" s="12">
        <f t="shared" si="14"/>
        <v>688.49395993210658</v>
      </c>
      <c r="D212" s="12">
        <f t="shared" si="15"/>
        <v>59.151931286739377</v>
      </c>
      <c r="E212" s="12">
        <f t="shared" si="16"/>
        <v>629.34202864536724</v>
      </c>
      <c r="F212" s="12">
        <f t="shared" si="17"/>
        <v>15144.506314485134</v>
      </c>
      <c r="G212" s="12">
        <f t="shared" si="13"/>
        <v>74855.49368551487</v>
      </c>
    </row>
    <row r="213" spans="2:7" x14ac:dyDescent="0.25">
      <c r="B213" s="16">
        <f t="shared" si="18"/>
        <v>158</v>
      </c>
      <c r="C213" s="12">
        <f t="shared" si="14"/>
        <v>688.49395993210658</v>
      </c>
      <c r="D213" s="12">
        <f t="shared" si="15"/>
        <v>56.791898679319246</v>
      </c>
      <c r="E213" s="12">
        <f t="shared" si="16"/>
        <v>631.7020612527873</v>
      </c>
      <c r="F213" s="12">
        <f t="shared" si="17"/>
        <v>14512.804253232347</v>
      </c>
      <c r="G213" s="12">
        <f t="shared" si="13"/>
        <v>75487.195746767655</v>
      </c>
    </row>
    <row r="214" spans="2:7" x14ac:dyDescent="0.25">
      <c r="B214" s="16">
        <f t="shared" si="18"/>
        <v>159</v>
      </c>
      <c r="C214" s="12">
        <f t="shared" si="14"/>
        <v>688.49395993210658</v>
      </c>
      <c r="D214" s="12">
        <f t="shared" si="15"/>
        <v>54.423015949621295</v>
      </c>
      <c r="E214" s="12">
        <f t="shared" si="16"/>
        <v>634.07094398248523</v>
      </c>
      <c r="F214" s="12">
        <f t="shared" si="17"/>
        <v>13878.733309249861</v>
      </c>
      <c r="G214" s="12">
        <f t="shared" si="13"/>
        <v>76121.266690750141</v>
      </c>
    </row>
    <row r="215" spans="2:7" x14ac:dyDescent="0.25">
      <c r="B215" s="16">
        <f t="shared" si="18"/>
        <v>160</v>
      </c>
      <c r="C215" s="12">
        <f t="shared" si="14"/>
        <v>688.49395993210658</v>
      </c>
      <c r="D215" s="12">
        <f t="shared" si="15"/>
        <v>52.04524990968698</v>
      </c>
      <c r="E215" s="12">
        <f t="shared" si="16"/>
        <v>636.44871002241962</v>
      </c>
      <c r="F215" s="12">
        <f t="shared" si="17"/>
        <v>13242.284599227442</v>
      </c>
      <c r="G215" s="12">
        <f t="shared" si="13"/>
        <v>76757.715400772562</v>
      </c>
    </row>
    <row r="216" spans="2:7" x14ac:dyDescent="0.25">
      <c r="B216" s="16">
        <f t="shared" si="18"/>
        <v>161</v>
      </c>
      <c r="C216" s="12">
        <f t="shared" si="14"/>
        <v>688.49395993210658</v>
      </c>
      <c r="D216" s="12">
        <f t="shared" si="15"/>
        <v>49.658567247102901</v>
      </c>
      <c r="E216" s="12">
        <f t="shared" si="16"/>
        <v>638.83539268500363</v>
      </c>
      <c r="F216" s="12">
        <f t="shared" si="17"/>
        <v>12603.449206542438</v>
      </c>
      <c r="G216" s="12">
        <f t="shared" si="13"/>
        <v>77396.550793457558</v>
      </c>
    </row>
    <row r="217" spans="2:7" x14ac:dyDescent="0.25">
      <c r="B217" s="16">
        <f t="shared" si="18"/>
        <v>162</v>
      </c>
      <c r="C217" s="12">
        <f t="shared" si="14"/>
        <v>688.49395993210658</v>
      </c>
      <c r="D217" s="12">
        <f t="shared" si="15"/>
        <v>47.262934524534138</v>
      </c>
      <c r="E217" s="12">
        <f t="shared" si="16"/>
        <v>641.23102540757247</v>
      </c>
      <c r="F217" s="12">
        <f t="shared" si="17"/>
        <v>11962.218181134866</v>
      </c>
      <c r="G217" s="12">
        <f t="shared" si="13"/>
        <v>78037.781818865129</v>
      </c>
    </row>
    <row r="218" spans="2:7" x14ac:dyDescent="0.25">
      <c r="B218" s="16">
        <f t="shared" si="18"/>
        <v>163</v>
      </c>
      <c r="C218" s="12">
        <f t="shared" si="14"/>
        <v>688.49395993210658</v>
      </c>
      <c r="D218" s="12">
        <f t="shared" si="15"/>
        <v>44.858318179255747</v>
      </c>
      <c r="E218" s="12">
        <f t="shared" si="16"/>
        <v>643.6356417528508</v>
      </c>
      <c r="F218" s="12">
        <f t="shared" si="17"/>
        <v>11318.582539382014</v>
      </c>
      <c r="G218" s="12">
        <f t="shared" si="13"/>
        <v>78681.417460617988</v>
      </c>
    </row>
    <row r="219" spans="2:7" x14ac:dyDescent="0.25">
      <c r="B219" s="16">
        <f t="shared" si="18"/>
        <v>164</v>
      </c>
      <c r="C219" s="12">
        <f t="shared" si="14"/>
        <v>688.49395993210658</v>
      </c>
      <c r="D219" s="12">
        <f t="shared" si="15"/>
        <v>42.44468452268255</v>
      </c>
      <c r="E219" s="12">
        <f t="shared" si="16"/>
        <v>646.04927540942401</v>
      </c>
      <c r="F219" s="12">
        <f t="shared" si="17"/>
        <v>10672.533263972589</v>
      </c>
      <c r="G219" s="12">
        <f t="shared" si="13"/>
        <v>79327.466736027418</v>
      </c>
    </row>
    <row r="220" spans="2:7" x14ac:dyDescent="0.25">
      <c r="B220" s="16">
        <f t="shared" si="18"/>
        <v>165</v>
      </c>
      <c r="C220" s="12">
        <f t="shared" si="14"/>
        <v>688.49395993210658</v>
      </c>
      <c r="D220" s="12">
        <f t="shared" si="15"/>
        <v>40.021999739897204</v>
      </c>
      <c r="E220" s="12">
        <f t="shared" si="16"/>
        <v>648.47196019220939</v>
      </c>
      <c r="F220" s="12">
        <f t="shared" si="17"/>
        <v>10024.06130378038</v>
      </c>
      <c r="G220" s="12">
        <f t="shared" si="13"/>
        <v>79975.938696219615</v>
      </c>
    </row>
    <row r="221" spans="2:7" x14ac:dyDescent="0.25">
      <c r="B221" s="16">
        <f t="shared" si="18"/>
        <v>166</v>
      </c>
      <c r="C221" s="12">
        <f t="shared" si="14"/>
        <v>688.49395993210658</v>
      </c>
      <c r="D221" s="12">
        <f t="shared" si="15"/>
        <v>37.59022988917642</v>
      </c>
      <c r="E221" s="12">
        <f t="shared" si="16"/>
        <v>650.90373004293019</v>
      </c>
      <c r="F221" s="12">
        <f t="shared" si="17"/>
        <v>9373.1575737374496</v>
      </c>
      <c r="G221" s="12">
        <f t="shared" si="13"/>
        <v>80626.842426262549</v>
      </c>
    </row>
    <row r="222" spans="2:7" x14ac:dyDescent="0.25">
      <c r="B222" s="16">
        <f t="shared" si="18"/>
        <v>167</v>
      </c>
      <c r="C222" s="12">
        <f t="shared" si="14"/>
        <v>688.49395993210658</v>
      </c>
      <c r="D222" s="12">
        <f t="shared" si="15"/>
        <v>35.149340901515437</v>
      </c>
      <c r="E222" s="12">
        <f t="shared" si="16"/>
        <v>653.34461903059116</v>
      </c>
      <c r="F222" s="12">
        <f t="shared" si="17"/>
        <v>8719.8129547068584</v>
      </c>
      <c r="G222" s="12">
        <f t="shared" si="13"/>
        <v>81280.187045293147</v>
      </c>
    </row>
    <row r="223" spans="2:7" x14ac:dyDescent="0.25">
      <c r="B223" s="16">
        <f t="shared" si="18"/>
        <v>168</v>
      </c>
      <c r="C223" s="12">
        <f t="shared" si="14"/>
        <v>688.49395993210658</v>
      </c>
      <c r="D223" s="12">
        <f t="shared" si="15"/>
        <v>32.699298580150717</v>
      </c>
      <c r="E223" s="12">
        <f t="shared" si="16"/>
        <v>655.79466135195582</v>
      </c>
      <c r="F223" s="12">
        <f t="shared" si="17"/>
        <v>8064.0182933549022</v>
      </c>
      <c r="G223" s="12">
        <f t="shared" si="13"/>
        <v>81935.981706645092</v>
      </c>
    </row>
    <row r="224" spans="2:7" x14ac:dyDescent="0.25">
      <c r="B224" s="16">
        <f t="shared" si="18"/>
        <v>169</v>
      </c>
      <c r="C224" s="12">
        <f t="shared" si="14"/>
        <v>688.49395993210658</v>
      </c>
      <c r="D224" s="12">
        <f t="shared" si="15"/>
        <v>30.240068600080885</v>
      </c>
      <c r="E224" s="12">
        <f t="shared" si="16"/>
        <v>658.25389133202566</v>
      </c>
      <c r="F224" s="12">
        <f t="shared" si="17"/>
        <v>7405.7644020228763</v>
      </c>
      <c r="G224" s="12">
        <f t="shared" si="13"/>
        <v>82594.235597977124</v>
      </c>
    </row>
    <row r="225" spans="2:7" x14ac:dyDescent="0.25">
      <c r="B225" s="16">
        <f t="shared" si="18"/>
        <v>170</v>
      </c>
      <c r="C225" s="12">
        <f t="shared" si="14"/>
        <v>688.49395993210658</v>
      </c>
      <c r="D225" s="12">
        <f t="shared" si="15"/>
        <v>27.771616507585787</v>
      </c>
      <c r="E225" s="12">
        <f t="shared" si="16"/>
        <v>660.72234342452077</v>
      </c>
      <c r="F225" s="12">
        <f t="shared" si="17"/>
        <v>6745.0420585983557</v>
      </c>
      <c r="G225" s="12">
        <f t="shared" si="13"/>
        <v>83254.957941401648</v>
      </c>
    </row>
    <row r="226" spans="2:7" x14ac:dyDescent="0.25">
      <c r="B226" s="16">
        <f t="shared" si="18"/>
        <v>171</v>
      </c>
      <c r="C226" s="12">
        <f t="shared" si="14"/>
        <v>688.49395993210658</v>
      </c>
      <c r="D226" s="12">
        <f t="shared" si="15"/>
        <v>25.293907719743832</v>
      </c>
      <c r="E226" s="12">
        <f t="shared" si="16"/>
        <v>663.20005221236272</v>
      </c>
      <c r="F226" s="12">
        <f t="shared" si="17"/>
        <v>6081.842006385993</v>
      </c>
      <c r="G226" s="12">
        <f t="shared" si="13"/>
        <v>83918.157993614004</v>
      </c>
    </row>
    <row r="227" spans="2:7" x14ac:dyDescent="0.25">
      <c r="B227" s="16">
        <f t="shared" si="18"/>
        <v>172</v>
      </c>
      <c r="C227" s="12">
        <f t="shared" si="14"/>
        <v>688.49395993210658</v>
      </c>
      <c r="D227" s="12">
        <f t="shared" si="15"/>
        <v>22.806907523947473</v>
      </c>
      <c r="E227" s="12">
        <f t="shared" si="16"/>
        <v>665.68705240815916</v>
      </c>
      <c r="F227" s="12">
        <f t="shared" si="17"/>
        <v>5416.1549539778334</v>
      </c>
      <c r="G227" s="12">
        <f t="shared" si="13"/>
        <v>84583.845046022165</v>
      </c>
    </row>
    <row r="228" spans="2:7" x14ac:dyDescent="0.25">
      <c r="B228" s="16">
        <f t="shared" si="18"/>
        <v>173</v>
      </c>
      <c r="C228" s="12">
        <f t="shared" si="14"/>
        <v>688.49395993210658</v>
      </c>
      <c r="D228" s="12">
        <f t="shared" si="15"/>
        <v>20.310581077416874</v>
      </c>
      <c r="E228" s="12">
        <f t="shared" si="16"/>
        <v>668.18337885468975</v>
      </c>
      <c r="F228" s="12">
        <f t="shared" si="17"/>
        <v>4747.9715751231433</v>
      </c>
      <c r="G228" s="12">
        <f t="shared" si="13"/>
        <v>85252.028424876858</v>
      </c>
    </row>
    <row r="229" spans="2:7" x14ac:dyDescent="0.25">
      <c r="B229" s="16">
        <f t="shared" si="18"/>
        <v>174</v>
      </c>
      <c r="C229" s="12">
        <f t="shared" si="14"/>
        <v>688.49395993210658</v>
      </c>
      <c r="D229" s="12">
        <f t="shared" si="15"/>
        <v>17.804893406711788</v>
      </c>
      <c r="E229" s="12">
        <f t="shared" si="16"/>
        <v>670.68906652539476</v>
      </c>
      <c r="F229" s="12">
        <f t="shared" si="17"/>
        <v>4077.2825085977483</v>
      </c>
      <c r="G229" s="12">
        <f t="shared" si="13"/>
        <v>85922.717491402247</v>
      </c>
    </row>
    <row r="230" spans="2:7" x14ac:dyDescent="0.25">
      <c r="B230" s="16">
        <f t="shared" si="18"/>
        <v>175</v>
      </c>
      <c r="C230" s="12">
        <f t="shared" si="14"/>
        <v>688.49395993210658</v>
      </c>
      <c r="D230" s="12">
        <f t="shared" si="15"/>
        <v>15.289809407241556</v>
      </c>
      <c r="E230" s="12">
        <f t="shared" si="16"/>
        <v>673.20415052486499</v>
      </c>
      <c r="F230" s="12">
        <f t="shared" si="17"/>
        <v>3404.0783580728835</v>
      </c>
      <c r="G230" s="12">
        <f t="shared" si="13"/>
        <v>86595.921641927111</v>
      </c>
    </row>
    <row r="231" spans="2:7" x14ac:dyDescent="0.25">
      <c r="B231" s="16">
        <f t="shared" si="18"/>
        <v>176</v>
      </c>
      <c r="C231" s="12">
        <f t="shared" si="14"/>
        <v>688.49395993210658</v>
      </c>
      <c r="D231" s="12">
        <f t="shared" si="15"/>
        <v>12.765293842773312</v>
      </c>
      <c r="E231" s="12">
        <f t="shared" si="16"/>
        <v>675.72866608933327</v>
      </c>
      <c r="F231" s="12">
        <f t="shared" si="17"/>
        <v>2728.3496919835502</v>
      </c>
      <c r="G231" s="12">
        <f t="shared" si="13"/>
        <v>87271.650308016455</v>
      </c>
    </row>
    <row r="232" spans="2:7" x14ac:dyDescent="0.25">
      <c r="B232" s="16">
        <f t="shared" si="18"/>
        <v>177</v>
      </c>
      <c r="C232" s="12">
        <f t="shared" si="14"/>
        <v>688.49395993210658</v>
      </c>
      <c r="D232" s="12">
        <f t="shared" si="15"/>
        <v>10.231311344938312</v>
      </c>
      <c r="E232" s="12">
        <f t="shared" si="16"/>
        <v>678.26264858716831</v>
      </c>
      <c r="F232" s="12">
        <f t="shared" si="17"/>
        <v>2050.0870433963819</v>
      </c>
      <c r="G232" s="12">
        <f t="shared" si="13"/>
        <v>87949.912956603614</v>
      </c>
    </row>
    <row r="233" spans="2:7" x14ac:dyDescent="0.25">
      <c r="B233" s="16">
        <f t="shared" si="18"/>
        <v>178</v>
      </c>
      <c r="C233" s="12">
        <f t="shared" si="14"/>
        <v>688.49395993210658</v>
      </c>
      <c r="D233" s="12">
        <f t="shared" si="15"/>
        <v>7.687826412736432</v>
      </c>
      <c r="E233" s="12">
        <f t="shared" si="16"/>
        <v>680.80613351937018</v>
      </c>
      <c r="F233" s="12">
        <f t="shared" si="17"/>
        <v>1369.2809098770117</v>
      </c>
      <c r="G233" s="12">
        <f t="shared" si="13"/>
        <v>88630.719090122991</v>
      </c>
    </row>
    <row r="234" spans="2:7" x14ac:dyDescent="0.25">
      <c r="B234" s="16">
        <f t="shared" si="18"/>
        <v>179</v>
      </c>
      <c r="C234" s="12">
        <f t="shared" si="14"/>
        <v>688.49395993210658</v>
      </c>
      <c r="D234" s="12">
        <f t="shared" si="15"/>
        <v>5.134803412038794</v>
      </c>
      <c r="E234" s="12">
        <f t="shared" si="16"/>
        <v>683.35915652006781</v>
      </c>
      <c r="F234" s="12">
        <f t="shared" si="17"/>
        <v>685.9217533569439</v>
      </c>
      <c r="G234" s="12">
        <f t="shared" si="13"/>
        <v>89314.078246643054</v>
      </c>
    </row>
    <row r="235" spans="2:7" x14ac:dyDescent="0.25">
      <c r="B235" s="16">
        <f t="shared" si="18"/>
        <v>180</v>
      </c>
      <c r="C235" s="12">
        <f t="shared" si="14"/>
        <v>688.49395993210658</v>
      </c>
      <c r="D235" s="12">
        <f t="shared" si="15"/>
        <v>2.5722065750885394</v>
      </c>
      <c r="E235" s="12">
        <f t="shared" si="16"/>
        <v>685.92175335701802</v>
      </c>
      <c r="F235" s="12">
        <f t="shared" si="17"/>
        <v>-7.4123818194493651E-11</v>
      </c>
      <c r="G235" s="12">
        <f t="shared" si="13"/>
        <v>90000.000000000073</v>
      </c>
    </row>
    <row r="236" spans="2:7" x14ac:dyDescent="0.25">
      <c r="B236" s="16">
        <f t="shared" si="18"/>
        <v>181</v>
      </c>
      <c r="C236" s="12">
        <f t="shared" si="14"/>
        <v>0</v>
      </c>
      <c r="D236" s="12">
        <f t="shared" si="15"/>
        <v>0</v>
      </c>
      <c r="E236" s="12">
        <f t="shared" si="16"/>
        <v>0</v>
      </c>
      <c r="F236" s="12">
        <f t="shared" si="17"/>
        <v>-7.4123818194493651E-11</v>
      </c>
      <c r="G236" s="12">
        <f t="shared" si="13"/>
        <v>90000.000000000073</v>
      </c>
    </row>
    <row r="237" spans="2:7" x14ac:dyDescent="0.25">
      <c r="B237" s="16">
        <f t="shared" si="18"/>
        <v>182</v>
      </c>
      <c r="C237" s="12">
        <f t="shared" si="14"/>
        <v>0</v>
      </c>
      <c r="D237" s="12">
        <f t="shared" si="15"/>
        <v>0</v>
      </c>
      <c r="E237" s="12">
        <f t="shared" si="16"/>
        <v>0</v>
      </c>
      <c r="F237" s="12">
        <f t="shared" si="17"/>
        <v>-7.4123818194493651E-11</v>
      </c>
      <c r="G237" s="12">
        <f t="shared" si="13"/>
        <v>90000.000000000073</v>
      </c>
    </row>
    <row r="238" spans="2:7" x14ac:dyDescent="0.25">
      <c r="B238" s="16">
        <f t="shared" si="18"/>
        <v>183</v>
      </c>
      <c r="C238" s="12">
        <f t="shared" si="14"/>
        <v>0</v>
      </c>
      <c r="D238" s="12">
        <f t="shared" si="15"/>
        <v>0</v>
      </c>
      <c r="E238" s="12">
        <f t="shared" si="16"/>
        <v>0</v>
      </c>
      <c r="F238" s="12">
        <f t="shared" si="17"/>
        <v>-7.4123818194493651E-11</v>
      </c>
      <c r="G238" s="12">
        <f t="shared" si="13"/>
        <v>90000.000000000073</v>
      </c>
    </row>
    <row r="239" spans="2:7" x14ac:dyDescent="0.25">
      <c r="B239" s="16">
        <f t="shared" si="18"/>
        <v>184</v>
      </c>
      <c r="C239" s="12">
        <f t="shared" si="14"/>
        <v>0</v>
      </c>
      <c r="D239" s="12">
        <f t="shared" si="15"/>
        <v>0</v>
      </c>
      <c r="E239" s="12">
        <f t="shared" si="16"/>
        <v>0</v>
      </c>
      <c r="F239" s="12">
        <f t="shared" si="17"/>
        <v>-7.4123818194493651E-11</v>
      </c>
      <c r="G239" s="12">
        <f t="shared" si="13"/>
        <v>90000.000000000073</v>
      </c>
    </row>
    <row r="240" spans="2:7" x14ac:dyDescent="0.25">
      <c r="B240" s="16">
        <f t="shared" si="18"/>
        <v>185</v>
      </c>
      <c r="C240" s="12">
        <f t="shared" si="14"/>
        <v>0</v>
      </c>
      <c r="D240" s="12">
        <f t="shared" si="15"/>
        <v>0</v>
      </c>
      <c r="E240" s="12">
        <f t="shared" si="16"/>
        <v>0</v>
      </c>
      <c r="F240" s="12">
        <f t="shared" si="17"/>
        <v>-7.4123818194493651E-11</v>
      </c>
      <c r="G240" s="12">
        <f t="shared" si="13"/>
        <v>90000.000000000073</v>
      </c>
    </row>
    <row r="241" spans="2:7" x14ac:dyDescent="0.25">
      <c r="B241" s="16">
        <f t="shared" si="18"/>
        <v>186</v>
      </c>
      <c r="C241" s="12">
        <f t="shared" si="14"/>
        <v>0</v>
      </c>
      <c r="D241" s="12">
        <f t="shared" si="15"/>
        <v>0</v>
      </c>
      <c r="E241" s="12">
        <f t="shared" si="16"/>
        <v>0</v>
      </c>
      <c r="F241" s="12">
        <f t="shared" si="17"/>
        <v>-7.4123818194493651E-11</v>
      </c>
      <c r="G241" s="12">
        <f t="shared" si="13"/>
        <v>90000.000000000073</v>
      </c>
    </row>
    <row r="242" spans="2:7" x14ac:dyDescent="0.25">
      <c r="B242" s="16">
        <f t="shared" si="18"/>
        <v>187</v>
      </c>
      <c r="C242" s="12">
        <f t="shared" si="14"/>
        <v>0</v>
      </c>
      <c r="D242" s="12">
        <f t="shared" si="15"/>
        <v>0</v>
      </c>
      <c r="E242" s="12">
        <f t="shared" si="16"/>
        <v>0</v>
      </c>
      <c r="F242" s="12">
        <f t="shared" si="17"/>
        <v>-7.4123818194493651E-11</v>
      </c>
      <c r="G242" s="12">
        <f t="shared" si="13"/>
        <v>90000.000000000073</v>
      </c>
    </row>
    <row r="243" spans="2:7" x14ac:dyDescent="0.25">
      <c r="B243" s="16">
        <f t="shared" si="18"/>
        <v>188</v>
      </c>
      <c r="C243" s="12">
        <f t="shared" si="14"/>
        <v>0</v>
      </c>
      <c r="D243" s="12">
        <f t="shared" si="15"/>
        <v>0</v>
      </c>
      <c r="E243" s="12">
        <f t="shared" si="16"/>
        <v>0</v>
      </c>
      <c r="F243" s="12">
        <f t="shared" si="17"/>
        <v>-7.4123818194493651E-11</v>
      </c>
      <c r="G243" s="12">
        <f t="shared" si="13"/>
        <v>90000.000000000073</v>
      </c>
    </row>
    <row r="244" spans="2:7" x14ac:dyDescent="0.25">
      <c r="B244" s="16">
        <f t="shared" si="18"/>
        <v>189</v>
      </c>
      <c r="C244" s="12">
        <f t="shared" si="14"/>
        <v>0</v>
      </c>
      <c r="D244" s="12">
        <f t="shared" si="15"/>
        <v>0</v>
      </c>
      <c r="E244" s="12">
        <f t="shared" si="16"/>
        <v>0</v>
      </c>
      <c r="F244" s="12">
        <f t="shared" si="17"/>
        <v>-7.4123818194493651E-11</v>
      </c>
      <c r="G244" s="12">
        <f t="shared" si="13"/>
        <v>90000.000000000073</v>
      </c>
    </row>
    <row r="245" spans="2:7" x14ac:dyDescent="0.25">
      <c r="B245" s="16">
        <f t="shared" si="18"/>
        <v>190</v>
      </c>
      <c r="C245" s="12">
        <f t="shared" si="14"/>
        <v>0</v>
      </c>
      <c r="D245" s="12">
        <f t="shared" si="15"/>
        <v>0</v>
      </c>
      <c r="E245" s="12">
        <f t="shared" si="16"/>
        <v>0</v>
      </c>
      <c r="F245" s="12">
        <f t="shared" si="17"/>
        <v>-7.4123818194493651E-11</v>
      </c>
      <c r="G245" s="12">
        <f t="shared" si="13"/>
        <v>90000.000000000073</v>
      </c>
    </row>
    <row r="246" spans="2:7" x14ac:dyDescent="0.25">
      <c r="B246" s="16">
        <f t="shared" si="18"/>
        <v>191</v>
      </c>
      <c r="C246" s="12">
        <f t="shared" si="14"/>
        <v>0</v>
      </c>
      <c r="D246" s="12">
        <f t="shared" si="15"/>
        <v>0</v>
      </c>
      <c r="E246" s="12">
        <f t="shared" si="16"/>
        <v>0</v>
      </c>
      <c r="F246" s="12">
        <f t="shared" si="17"/>
        <v>-7.4123818194493651E-11</v>
      </c>
      <c r="G246" s="12">
        <f t="shared" si="13"/>
        <v>90000.000000000073</v>
      </c>
    </row>
    <row r="247" spans="2:7" x14ac:dyDescent="0.25">
      <c r="B247" s="16">
        <f t="shared" si="18"/>
        <v>192</v>
      </c>
      <c r="C247" s="12">
        <f t="shared" si="14"/>
        <v>0</v>
      </c>
      <c r="D247" s="12">
        <f t="shared" si="15"/>
        <v>0</v>
      </c>
      <c r="E247" s="12">
        <f t="shared" si="16"/>
        <v>0</v>
      </c>
      <c r="F247" s="12">
        <f t="shared" si="17"/>
        <v>-7.4123818194493651E-11</v>
      </c>
      <c r="G247" s="12">
        <f t="shared" si="13"/>
        <v>90000.000000000073</v>
      </c>
    </row>
    <row r="248" spans="2:7" x14ac:dyDescent="0.25">
      <c r="B248" s="16">
        <f t="shared" si="18"/>
        <v>193</v>
      </c>
      <c r="C248" s="12">
        <f t="shared" si="14"/>
        <v>0</v>
      </c>
      <c r="D248" s="12">
        <f t="shared" si="15"/>
        <v>0</v>
      </c>
      <c r="E248" s="12">
        <f t="shared" si="16"/>
        <v>0</v>
      </c>
      <c r="F248" s="12">
        <f t="shared" si="17"/>
        <v>-7.4123818194493651E-11</v>
      </c>
      <c r="G248" s="12">
        <f t="shared" ref="G248:G311" si="19">+$E$9-F248</f>
        <v>90000.000000000073</v>
      </c>
    </row>
    <row r="249" spans="2:7" x14ac:dyDescent="0.25">
      <c r="B249" s="16">
        <f t="shared" si="18"/>
        <v>194</v>
      </c>
      <c r="C249" s="12">
        <f t="shared" ref="C249:C312" si="20">IF(F248&lt;0.01,0,$E$12)</f>
        <v>0</v>
      </c>
      <c r="D249" s="12">
        <f t="shared" ref="D249:D312" si="21">IF(F248&lt;0,0,(F248*$E$11/12))</f>
        <v>0</v>
      </c>
      <c r="E249" s="12">
        <f t="shared" ref="E249:E312" si="22">C249-D249</f>
        <v>0</v>
      </c>
      <c r="F249" s="12">
        <f t="shared" ref="F249:F312" si="23">F248-E249</f>
        <v>-7.4123818194493651E-11</v>
      </c>
      <c r="G249" s="12">
        <f t="shared" si="19"/>
        <v>90000.000000000073</v>
      </c>
    </row>
    <row r="250" spans="2:7" x14ac:dyDescent="0.25">
      <c r="B250" s="16">
        <f t="shared" ref="B250:B313" si="24">+B249+1</f>
        <v>195</v>
      </c>
      <c r="C250" s="12">
        <f t="shared" si="20"/>
        <v>0</v>
      </c>
      <c r="D250" s="12">
        <f t="shared" si="21"/>
        <v>0</v>
      </c>
      <c r="E250" s="12">
        <f t="shared" si="22"/>
        <v>0</v>
      </c>
      <c r="F250" s="12">
        <f t="shared" si="23"/>
        <v>-7.4123818194493651E-11</v>
      </c>
      <c r="G250" s="12">
        <f t="shared" si="19"/>
        <v>90000.000000000073</v>
      </c>
    </row>
    <row r="251" spans="2:7" x14ac:dyDescent="0.25">
      <c r="B251" s="16">
        <f t="shared" si="24"/>
        <v>196</v>
      </c>
      <c r="C251" s="12">
        <f t="shared" si="20"/>
        <v>0</v>
      </c>
      <c r="D251" s="12">
        <f t="shared" si="21"/>
        <v>0</v>
      </c>
      <c r="E251" s="12">
        <f t="shared" si="22"/>
        <v>0</v>
      </c>
      <c r="F251" s="12">
        <f t="shared" si="23"/>
        <v>-7.4123818194493651E-11</v>
      </c>
      <c r="G251" s="12">
        <f t="shared" si="19"/>
        <v>90000.000000000073</v>
      </c>
    </row>
    <row r="252" spans="2:7" x14ac:dyDescent="0.25">
      <c r="B252" s="16">
        <f t="shared" si="24"/>
        <v>197</v>
      </c>
      <c r="C252" s="12">
        <f t="shared" si="20"/>
        <v>0</v>
      </c>
      <c r="D252" s="12">
        <f t="shared" si="21"/>
        <v>0</v>
      </c>
      <c r="E252" s="12">
        <f t="shared" si="22"/>
        <v>0</v>
      </c>
      <c r="F252" s="12">
        <f t="shared" si="23"/>
        <v>-7.4123818194493651E-11</v>
      </c>
      <c r="G252" s="12">
        <f t="shared" si="19"/>
        <v>90000.000000000073</v>
      </c>
    </row>
    <row r="253" spans="2:7" x14ac:dyDescent="0.25">
      <c r="B253" s="16">
        <f t="shared" si="24"/>
        <v>198</v>
      </c>
      <c r="C253" s="12">
        <f t="shared" si="20"/>
        <v>0</v>
      </c>
      <c r="D253" s="12">
        <f t="shared" si="21"/>
        <v>0</v>
      </c>
      <c r="E253" s="12">
        <f t="shared" si="22"/>
        <v>0</v>
      </c>
      <c r="F253" s="12">
        <f t="shared" si="23"/>
        <v>-7.4123818194493651E-11</v>
      </c>
      <c r="G253" s="12">
        <f t="shared" si="19"/>
        <v>90000.000000000073</v>
      </c>
    </row>
    <row r="254" spans="2:7" x14ac:dyDescent="0.25">
      <c r="B254" s="16">
        <f t="shared" si="24"/>
        <v>199</v>
      </c>
      <c r="C254" s="12">
        <f t="shared" si="20"/>
        <v>0</v>
      </c>
      <c r="D254" s="12">
        <f t="shared" si="21"/>
        <v>0</v>
      </c>
      <c r="E254" s="12">
        <f t="shared" si="22"/>
        <v>0</v>
      </c>
      <c r="F254" s="12">
        <f t="shared" si="23"/>
        <v>-7.4123818194493651E-11</v>
      </c>
      <c r="G254" s="12">
        <f t="shared" si="19"/>
        <v>90000.000000000073</v>
      </c>
    </row>
    <row r="255" spans="2:7" x14ac:dyDescent="0.25">
      <c r="B255" s="16">
        <f t="shared" si="24"/>
        <v>200</v>
      </c>
      <c r="C255" s="12">
        <f t="shared" si="20"/>
        <v>0</v>
      </c>
      <c r="D255" s="12">
        <f t="shared" si="21"/>
        <v>0</v>
      </c>
      <c r="E255" s="12">
        <f t="shared" si="22"/>
        <v>0</v>
      </c>
      <c r="F255" s="12">
        <f t="shared" si="23"/>
        <v>-7.4123818194493651E-11</v>
      </c>
      <c r="G255" s="12">
        <f t="shared" si="19"/>
        <v>90000.000000000073</v>
      </c>
    </row>
    <row r="256" spans="2:7" x14ac:dyDescent="0.25">
      <c r="B256" s="16">
        <f t="shared" si="24"/>
        <v>201</v>
      </c>
      <c r="C256" s="12">
        <f t="shared" si="20"/>
        <v>0</v>
      </c>
      <c r="D256" s="12">
        <f t="shared" si="21"/>
        <v>0</v>
      </c>
      <c r="E256" s="12">
        <f t="shared" si="22"/>
        <v>0</v>
      </c>
      <c r="F256" s="12">
        <f t="shared" si="23"/>
        <v>-7.4123818194493651E-11</v>
      </c>
      <c r="G256" s="12">
        <f t="shared" si="19"/>
        <v>90000.000000000073</v>
      </c>
    </row>
    <row r="257" spans="2:7" x14ac:dyDescent="0.25">
      <c r="B257" s="16">
        <f t="shared" si="24"/>
        <v>202</v>
      </c>
      <c r="C257" s="12">
        <f t="shared" si="20"/>
        <v>0</v>
      </c>
      <c r="D257" s="12">
        <f t="shared" si="21"/>
        <v>0</v>
      </c>
      <c r="E257" s="12">
        <f t="shared" si="22"/>
        <v>0</v>
      </c>
      <c r="F257" s="12">
        <f t="shared" si="23"/>
        <v>-7.4123818194493651E-11</v>
      </c>
      <c r="G257" s="12">
        <f t="shared" si="19"/>
        <v>90000.000000000073</v>
      </c>
    </row>
    <row r="258" spans="2:7" x14ac:dyDescent="0.25">
      <c r="B258" s="16">
        <f t="shared" si="24"/>
        <v>203</v>
      </c>
      <c r="C258" s="12">
        <f t="shared" si="20"/>
        <v>0</v>
      </c>
      <c r="D258" s="12">
        <f t="shared" si="21"/>
        <v>0</v>
      </c>
      <c r="E258" s="12">
        <f t="shared" si="22"/>
        <v>0</v>
      </c>
      <c r="F258" s="12">
        <f t="shared" si="23"/>
        <v>-7.4123818194493651E-11</v>
      </c>
      <c r="G258" s="12">
        <f t="shared" si="19"/>
        <v>90000.000000000073</v>
      </c>
    </row>
    <row r="259" spans="2:7" x14ac:dyDescent="0.25">
      <c r="B259" s="16">
        <f t="shared" si="24"/>
        <v>204</v>
      </c>
      <c r="C259" s="12">
        <f t="shared" si="20"/>
        <v>0</v>
      </c>
      <c r="D259" s="12">
        <f t="shared" si="21"/>
        <v>0</v>
      </c>
      <c r="E259" s="12">
        <f t="shared" si="22"/>
        <v>0</v>
      </c>
      <c r="F259" s="12">
        <f t="shared" si="23"/>
        <v>-7.4123818194493651E-11</v>
      </c>
      <c r="G259" s="12">
        <f t="shared" si="19"/>
        <v>90000.000000000073</v>
      </c>
    </row>
    <row r="260" spans="2:7" x14ac:dyDescent="0.25">
      <c r="B260" s="16">
        <f t="shared" si="24"/>
        <v>205</v>
      </c>
      <c r="C260" s="12">
        <f t="shared" si="20"/>
        <v>0</v>
      </c>
      <c r="D260" s="12">
        <f t="shared" si="21"/>
        <v>0</v>
      </c>
      <c r="E260" s="12">
        <f t="shared" si="22"/>
        <v>0</v>
      </c>
      <c r="F260" s="12">
        <f t="shared" si="23"/>
        <v>-7.4123818194493651E-11</v>
      </c>
      <c r="G260" s="12">
        <f t="shared" si="19"/>
        <v>90000.000000000073</v>
      </c>
    </row>
    <row r="261" spans="2:7" x14ac:dyDescent="0.25">
      <c r="B261" s="16">
        <f t="shared" si="24"/>
        <v>206</v>
      </c>
      <c r="C261" s="12">
        <f t="shared" si="20"/>
        <v>0</v>
      </c>
      <c r="D261" s="12">
        <f t="shared" si="21"/>
        <v>0</v>
      </c>
      <c r="E261" s="12">
        <f t="shared" si="22"/>
        <v>0</v>
      </c>
      <c r="F261" s="12">
        <f t="shared" si="23"/>
        <v>-7.4123818194493651E-11</v>
      </c>
      <c r="G261" s="12">
        <f t="shared" si="19"/>
        <v>90000.000000000073</v>
      </c>
    </row>
    <row r="262" spans="2:7" x14ac:dyDescent="0.25">
      <c r="B262" s="16">
        <f t="shared" si="24"/>
        <v>207</v>
      </c>
      <c r="C262" s="12">
        <f t="shared" si="20"/>
        <v>0</v>
      </c>
      <c r="D262" s="12">
        <f t="shared" si="21"/>
        <v>0</v>
      </c>
      <c r="E262" s="12">
        <f t="shared" si="22"/>
        <v>0</v>
      </c>
      <c r="F262" s="12">
        <f t="shared" si="23"/>
        <v>-7.4123818194493651E-11</v>
      </c>
      <c r="G262" s="12">
        <f t="shared" si="19"/>
        <v>90000.000000000073</v>
      </c>
    </row>
    <row r="263" spans="2:7" x14ac:dyDescent="0.25">
      <c r="B263" s="16">
        <f t="shared" si="24"/>
        <v>208</v>
      </c>
      <c r="C263" s="12">
        <f t="shared" si="20"/>
        <v>0</v>
      </c>
      <c r="D263" s="12">
        <f t="shared" si="21"/>
        <v>0</v>
      </c>
      <c r="E263" s="12">
        <f t="shared" si="22"/>
        <v>0</v>
      </c>
      <c r="F263" s="12">
        <f t="shared" si="23"/>
        <v>-7.4123818194493651E-11</v>
      </c>
      <c r="G263" s="12">
        <f t="shared" si="19"/>
        <v>90000.000000000073</v>
      </c>
    </row>
    <row r="264" spans="2:7" x14ac:dyDescent="0.25">
      <c r="B264" s="16">
        <f t="shared" si="24"/>
        <v>209</v>
      </c>
      <c r="C264" s="12">
        <f t="shared" si="20"/>
        <v>0</v>
      </c>
      <c r="D264" s="12">
        <f t="shared" si="21"/>
        <v>0</v>
      </c>
      <c r="E264" s="12">
        <f t="shared" si="22"/>
        <v>0</v>
      </c>
      <c r="F264" s="12">
        <f t="shared" si="23"/>
        <v>-7.4123818194493651E-11</v>
      </c>
      <c r="G264" s="12">
        <f t="shared" si="19"/>
        <v>90000.000000000073</v>
      </c>
    </row>
    <row r="265" spans="2:7" x14ac:dyDescent="0.25">
      <c r="B265" s="16">
        <f t="shared" si="24"/>
        <v>210</v>
      </c>
      <c r="C265" s="12">
        <f t="shared" si="20"/>
        <v>0</v>
      </c>
      <c r="D265" s="12">
        <f t="shared" si="21"/>
        <v>0</v>
      </c>
      <c r="E265" s="12">
        <f t="shared" si="22"/>
        <v>0</v>
      </c>
      <c r="F265" s="12">
        <f t="shared" si="23"/>
        <v>-7.4123818194493651E-11</v>
      </c>
      <c r="G265" s="12">
        <f t="shared" si="19"/>
        <v>90000.000000000073</v>
      </c>
    </row>
    <row r="266" spans="2:7" x14ac:dyDescent="0.25">
      <c r="B266" s="16">
        <f t="shared" si="24"/>
        <v>211</v>
      </c>
      <c r="C266" s="12">
        <f t="shared" si="20"/>
        <v>0</v>
      </c>
      <c r="D266" s="12">
        <f t="shared" si="21"/>
        <v>0</v>
      </c>
      <c r="E266" s="12">
        <f t="shared" si="22"/>
        <v>0</v>
      </c>
      <c r="F266" s="12">
        <f t="shared" si="23"/>
        <v>-7.4123818194493651E-11</v>
      </c>
      <c r="G266" s="12">
        <f t="shared" si="19"/>
        <v>90000.000000000073</v>
      </c>
    </row>
    <row r="267" spans="2:7" x14ac:dyDescent="0.25">
      <c r="B267" s="16">
        <f t="shared" si="24"/>
        <v>212</v>
      </c>
      <c r="C267" s="12">
        <f t="shared" si="20"/>
        <v>0</v>
      </c>
      <c r="D267" s="12">
        <f t="shared" si="21"/>
        <v>0</v>
      </c>
      <c r="E267" s="12">
        <f t="shared" si="22"/>
        <v>0</v>
      </c>
      <c r="F267" s="12">
        <f t="shared" si="23"/>
        <v>-7.4123818194493651E-11</v>
      </c>
      <c r="G267" s="12">
        <f t="shared" si="19"/>
        <v>90000.000000000073</v>
      </c>
    </row>
    <row r="268" spans="2:7" x14ac:dyDescent="0.25">
      <c r="B268" s="16">
        <f t="shared" si="24"/>
        <v>213</v>
      </c>
      <c r="C268" s="12">
        <f t="shared" si="20"/>
        <v>0</v>
      </c>
      <c r="D268" s="12">
        <f t="shared" si="21"/>
        <v>0</v>
      </c>
      <c r="E268" s="12">
        <f t="shared" si="22"/>
        <v>0</v>
      </c>
      <c r="F268" s="12">
        <f t="shared" si="23"/>
        <v>-7.4123818194493651E-11</v>
      </c>
      <c r="G268" s="12">
        <f t="shared" si="19"/>
        <v>90000.000000000073</v>
      </c>
    </row>
    <row r="269" spans="2:7" x14ac:dyDescent="0.25">
      <c r="B269" s="16">
        <f t="shared" si="24"/>
        <v>214</v>
      </c>
      <c r="C269" s="12">
        <f t="shared" si="20"/>
        <v>0</v>
      </c>
      <c r="D269" s="12">
        <f t="shared" si="21"/>
        <v>0</v>
      </c>
      <c r="E269" s="12">
        <f t="shared" si="22"/>
        <v>0</v>
      </c>
      <c r="F269" s="12">
        <f t="shared" si="23"/>
        <v>-7.4123818194493651E-11</v>
      </c>
      <c r="G269" s="12">
        <f t="shared" si="19"/>
        <v>90000.000000000073</v>
      </c>
    </row>
    <row r="270" spans="2:7" x14ac:dyDescent="0.25">
      <c r="B270" s="16">
        <f t="shared" si="24"/>
        <v>215</v>
      </c>
      <c r="C270" s="12">
        <f t="shared" si="20"/>
        <v>0</v>
      </c>
      <c r="D270" s="12">
        <f t="shared" si="21"/>
        <v>0</v>
      </c>
      <c r="E270" s="12">
        <f t="shared" si="22"/>
        <v>0</v>
      </c>
      <c r="F270" s="12">
        <f t="shared" si="23"/>
        <v>-7.4123818194493651E-11</v>
      </c>
      <c r="G270" s="12">
        <f t="shared" si="19"/>
        <v>90000.000000000073</v>
      </c>
    </row>
    <row r="271" spans="2:7" x14ac:dyDescent="0.25">
      <c r="B271" s="16">
        <f t="shared" si="24"/>
        <v>216</v>
      </c>
      <c r="C271" s="12">
        <f t="shared" si="20"/>
        <v>0</v>
      </c>
      <c r="D271" s="12">
        <f t="shared" si="21"/>
        <v>0</v>
      </c>
      <c r="E271" s="12">
        <f t="shared" si="22"/>
        <v>0</v>
      </c>
      <c r="F271" s="12">
        <f t="shared" si="23"/>
        <v>-7.4123818194493651E-11</v>
      </c>
      <c r="G271" s="12">
        <f t="shared" si="19"/>
        <v>90000.000000000073</v>
      </c>
    </row>
    <row r="272" spans="2:7" x14ac:dyDescent="0.25">
      <c r="B272" s="16">
        <f t="shared" si="24"/>
        <v>217</v>
      </c>
      <c r="C272" s="12">
        <f t="shared" si="20"/>
        <v>0</v>
      </c>
      <c r="D272" s="12">
        <f t="shared" si="21"/>
        <v>0</v>
      </c>
      <c r="E272" s="12">
        <f t="shared" si="22"/>
        <v>0</v>
      </c>
      <c r="F272" s="12">
        <f t="shared" si="23"/>
        <v>-7.4123818194493651E-11</v>
      </c>
      <c r="G272" s="12">
        <f t="shared" si="19"/>
        <v>90000.000000000073</v>
      </c>
    </row>
    <row r="273" spans="2:7" x14ac:dyDescent="0.25">
      <c r="B273" s="16">
        <f t="shared" si="24"/>
        <v>218</v>
      </c>
      <c r="C273" s="12">
        <f t="shared" si="20"/>
        <v>0</v>
      </c>
      <c r="D273" s="12">
        <f t="shared" si="21"/>
        <v>0</v>
      </c>
      <c r="E273" s="12">
        <f t="shared" si="22"/>
        <v>0</v>
      </c>
      <c r="F273" s="12">
        <f t="shared" si="23"/>
        <v>-7.4123818194493651E-11</v>
      </c>
      <c r="G273" s="12">
        <f t="shared" si="19"/>
        <v>90000.000000000073</v>
      </c>
    </row>
    <row r="274" spans="2:7" x14ac:dyDescent="0.25">
      <c r="B274" s="16">
        <f t="shared" si="24"/>
        <v>219</v>
      </c>
      <c r="C274" s="12">
        <f t="shared" si="20"/>
        <v>0</v>
      </c>
      <c r="D274" s="12">
        <f t="shared" si="21"/>
        <v>0</v>
      </c>
      <c r="E274" s="12">
        <f t="shared" si="22"/>
        <v>0</v>
      </c>
      <c r="F274" s="12">
        <f t="shared" si="23"/>
        <v>-7.4123818194493651E-11</v>
      </c>
      <c r="G274" s="12">
        <f t="shared" si="19"/>
        <v>90000.000000000073</v>
      </c>
    </row>
    <row r="275" spans="2:7" x14ac:dyDescent="0.25">
      <c r="B275" s="16">
        <f t="shared" si="24"/>
        <v>220</v>
      </c>
      <c r="C275" s="12">
        <f t="shared" si="20"/>
        <v>0</v>
      </c>
      <c r="D275" s="12">
        <f t="shared" si="21"/>
        <v>0</v>
      </c>
      <c r="E275" s="12">
        <f t="shared" si="22"/>
        <v>0</v>
      </c>
      <c r="F275" s="12">
        <f t="shared" si="23"/>
        <v>-7.4123818194493651E-11</v>
      </c>
      <c r="G275" s="12">
        <f t="shared" si="19"/>
        <v>90000.000000000073</v>
      </c>
    </row>
    <row r="276" spans="2:7" x14ac:dyDescent="0.25">
      <c r="B276" s="16">
        <f t="shared" si="24"/>
        <v>221</v>
      </c>
      <c r="C276" s="12">
        <f t="shared" si="20"/>
        <v>0</v>
      </c>
      <c r="D276" s="12">
        <f t="shared" si="21"/>
        <v>0</v>
      </c>
      <c r="E276" s="12">
        <f t="shared" si="22"/>
        <v>0</v>
      </c>
      <c r="F276" s="12">
        <f t="shared" si="23"/>
        <v>-7.4123818194493651E-11</v>
      </c>
      <c r="G276" s="12">
        <f t="shared" si="19"/>
        <v>90000.000000000073</v>
      </c>
    </row>
    <row r="277" spans="2:7" x14ac:dyDescent="0.25">
      <c r="B277" s="16">
        <f t="shared" si="24"/>
        <v>222</v>
      </c>
      <c r="C277" s="12">
        <f t="shared" si="20"/>
        <v>0</v>
      </c>
      <c r="D277" s="12">
        <f t="shared" si="21"/>
        <v>0</v>
      </c>
      <c r="E277" s="12">
        <f t="shared" si="22"/>
        <v>0</v>
      </c>
      <c r="F277" s="12">
        <f t="shared" si="23"/>
        <v>-7.4123818194493651E-11</v>
      </c>
      <c r="G277" s="12">
        <f t="shared" si="19"/>
        <v>90000.000000000073</v>
      </c>
    </row>
    <row r="278" spans="2:7" x14ac:dyDescent="0.25">
      <c r="B278" s="16">
        <f t="shared" si="24"/>
        <v>223</v>
      </c>
      <c r="C278" s="12">
        <f t="shared" si="20"/>
        <v>0</v>
      </c>
      <c r="D278" s="12">
        <f t="shared" si="21"/>
        <v>0</v>
      </c>
      <c r="E278" s="12">
        <f t="shared" si="22"/>
        <v>0</v>
      </c>
      <c r="F278" s="12">
        <f t="shared" si="23"/>
        <v>-7.4123818194493651E-11</v>
      </c>
      <c r="G278" s="12">
        <f t="shared" si="19"/>
        <v>90000.000000000073</v>
      </c>
    </row>
    <row r="279" spans="2:7" x14ac:dyDescent="0.25">
      <c r="B279" s="16">
        <f t="shared" si="24"/>
        <v>224</v>
      </c>
      <c r="C279" s="12">
        <f t="shared" si="20"/>
        <v>0</v>
      </c>
      <c r="D279" s="12">
        <f t="shared" si="21"/>
        <v>0</v>
      </c>
      <c r="E279" s="12">
        <f t="shared" si="22"/>
        <v>0</v>
      </c>
      <c r="F279" s="12">
        <f t="shared" si="23"/>
        <v>-7.4123818194493651E-11</v>
      </c>
      <c r="G279" s="12">
        <f t="shared" si="19"/>
        <v>90000.000000000073</v>
      </c>
    </row>
    <row r="280" spans="2:7" x14ac:dyDescent="0.25">
      <c r="B280" s="16">
        <f t="shared" si="24"/>
        <v>225</v>
      </c>
      <c r="C280" s="12">
        <f t="shared" si="20"/>
        <v>0</v>
      </c>
      <c r="D280" s="12">
        <f t="shared" si="21"/>
        <v>0</v>
      </c>
      <c r="E280" s="12">
        <f t="shared" si="22"/>
        <v>0</v>
      </c>
      <c r="F280" s="12">
        <f t="shared" si="23"/>
        <v>-7.4123818194493651E-11</v>
      </c>
      <c r="G280" s="12">
        <f t="shared" si="19"/>
        <v>90000.000000000073</v>
      </c>
    </row>
    <row r="281" spans="2:7" x14ac:dyDescent="0.25">
      <c r="B281" s="16">
        <f t="shared" si="24"/>
        <v>226</v>
      </c>
      <c r="C281" s="12">
        <f t="shared" si="20"/>
        <v>0</v>
      </c>
      <c r="D281" s="12">
        <f t="shared" si="21"/>
        <v>0</v>
      </c>
      <c r="E281" s="12">
        <f t="shared" si="22"/>
        <v>0</v>
      </c>
      <c r="F281" s="12">
        <f t="shared" si="23"/>
        <v>-7.4123818194493651E-11</v>
      </c>
      <c r="G281" s="12">
        <f t="shared" si="19"/>
        <v>90000.000000000073</v>
      </c>
    </row>
    <row r="282" spans="2:7" x14ac:dyDescent="0.25">
      <c r="B282" s="16">
        <f t="shared" si="24"/>
        <v>227</v>
      </c>
      <c r="C282" s="12">
        <f t="shared" si="20"/>
        <v>0</v>
      </c>
      <c r="D282" s="12">
        <f t="shared" si="21"/>
        <v>0</v>
      </c>
      <c r="E282" s="12">
        <f t="shared" si="22"/>
        <v>0</v>
      </c>
      <c r="F282" s="12">
        <f t="shared" si="23"/>
        <v>-7.4123818194493651E-11</v>
      </c>
      <c r="G282" s="12">
        <f t="shared" si="19"/>
        <v>90000.000000000073</v>
      </c>
    </row>
    <row r="283" spans="2:7" x14ac:dyDescent="0.25">
      <c r="B283" s="16">
        <f t="shared" si="24"/>
        <v>228</v>
      </c>
      <c r="C283" s="12">
        <f t="shared" si="20"/>
        <v>0</v>
      </c>
      <c r="D283" s="12">
        <f t="shared" si="21"/>
        <v>0</v>
      </c>
      <c r="E283" s="12">
        <f t="shared" si="22"/>
        <v>0</v>
      </c>
      <c r="F283" s="12">
        <f t="shared" si="23"/>
        <v>-7.4123818194493651E-11</v>
      </c>
      <c r="G283" s="12">
        <f t="shared" si="19"/>
        <v>90000.000000000073</v>
      </c>
    </row>
    <row r="284" spans="2:7" x14ac:dyDescent="0.25">
      <c r="B284" s="16">
        <f t="shared" si="24"/>
        <v>229</v>
      </c>
      <c r="C284" s="12">
        <f t="shared" si="20"/>
        <v>0</v>
      </c>
      <c r="D284" s="12">
        <f t="shared" si="21"/>
        <v>0</v>
      </c>
      <c r="E284" s="12">
        <f t="shared" si="22"/>
        <v>0</v>
      </c>
      <c r="F284" s="12">
        <f t="shared" si="23"/>
        <v>-7.4123818194493651E-11</v>
      </c>
      <c r="G284" s="12">
        <f t="shared" si="19"/>
        <v>90000.000000000073</v>
      </c>
    </row>
    <row r="285" spans="2:7" x14ac:dyDescent="0.25">
      <c r="B285" s="16">
        <f t="shared" si="24"/>
        <v>230</v>
      </c>
      <c r="C285" s="12">
        <f t="shared" si="20"/>
        <v>0</v>
      </c>
      <c r="D285" s="12">
        <f t="shared" si="21"/>
        <v>0</v>
      </c>
      <c r="E285" s="12">
        <f t="shared" si="22"/>
        <v>0</v>
      </c>
      <c r="F285" s="12">
        <f t="shared" si="23"/>
        <v>-7.4123818194493651E-11</v>
      </c>
      <c r="G285" s="12">
        <f t="shared" si="19"/>
        <v>90000.000000000073</v>
      </c>
    </row>
    <row r="286" spans="2:7" x14ac:dyDescent="0.25">
      <c r="B286" s="16">
        <f t="shared" si="24"/>
        <v>231</v>
      </c>
      <c r="C286" s="12">
        <f t="shared" si="20"/>
        <v>0</v>
      </c>
      <c r="D286" s="12">
        <f t="shared" si="21"/>
        <v>0</v>
      </c>
      <c r="E286" s="12">
        <f t="shared" si="22"/>
        <v>0</v>
      </c>
      <c r="F286" s="12">
        <f t="shared" si="23"/>
        <v>-7.4123818194493651E-11</v>
      </c>
      <c r="G286" s="12">
        <f t="shared" si="19"/>
        <v>90000.000000000073</v>
      </c>
    </row>
    <row r="287" spans="2:7" x14ac:dyDescent="0.25">
      <c r="B287" s="16">
        <f t="shared" si="24"/>
        <v>232</v>
      </c>
      <c r="C287" s="12">
        <f t="shared" si="20"/>
        <v>0</v>
      </c>
      <c r="D287" s="12">
        <f t="shared" si="21"/>
        <v>0</v>
      </c>
      <c r="E287" s="12">
        <f t="shared" si="22"/>
        <v>0</v>
      </c>
      <c r="F287" s="12">
        <f t="shared" si="23"/>
        <v>-7.4123818194493651E-11</v>
      </c>
      <c r="G287" s="12">
        <f t="shared" si="19"/>
        <v>90000.000000000073</v>
      </c>
    </row>
    <row r="288" spans="2:7" x14ac:dyDescent="0.25">
      <c r="B288" s="16">
        <f t="shared" si="24"/>
        <v>233</v>
      </c>
      <c r="C288" s="12">
        <f t="shared" si="20"/>
        <v>0</v>
      </c>
      <c r="D288" s="12">
        <f t="shared" si="21"/>
        <v>0</v>
      </c>
      <c r="E288" s="12">
        <f t="shared" si="22"/>
        <v>0</v>
      </c>
      <c r="F288" s="12">
        <f t="shared" si="23"/>
        <v>-7.4123818194493651E-11</v>
      </c>
      <c r="G288" s="12">
        <f t="shared" si="19"/>
        <v>90000.000000000073</v>
      </c>
    </row>
    <row r="289" spans="2:7" x14ac:dyDescent="0.25">
      <c r="B289" s="16">
        <f t="shared" si="24"/>
        <v>234</v>
      </c>
      <c r="C289" s="12">
        <f t="shared" si="20"/>
        <v>0</v>
      </c>
      <c r="D289" s="12">
        <f t="shared" si="21"/>
        <v>0</v>
      </c>
      <c r="E289" s="12">
        <f t="shared" si="22"/>
        <v>0</v>
      </c>
      <c r="F289" s="12">
        <f t="shared" si="23"/>
        <v>-7.4123818194493651E-11</v>
      </c>
      <c r="G289" s="12">
        <f t="shared" si="19"/>
        <v>90000.000000000073</v>
      </c>
    </row>
    <row r="290" spans="2:7" x14ac:dyDescent="0.25">
      <c r="B290" s="16">
        <f t="shared" si="24"/>
        <v>235</v>
      </c>
      <c r="C290" s="12">
        <f t="shared" si="20"/>
        <v>0</v>
      </c>
      <c r="D290" s="12">
        <f t="shared" si="21"/>
        <v>0</v>
      </c>
      <c r="E290" s="12">
        <f t="shared" si="22"/>
        <v>0</v>
      </c>
      <c r="F290" s="12">
        <f t="shared" si="23"/>
        <v>-7.4123818194493651E-11</v>
      </c>
      <c r="G290" s="12">
        <f t="shared" si="19"/>
        <v>90000.000000000073</v>
      </c>
    </row>
    <row r="291" spans="2:7" x14ac:dyDescent="0.25">
      <c r="B291" s="16">
        <f t="shared" si="24"/>
        <v>236</v>
      </c>
      <c r="C291" s="12">
        <f t="shared" si="20"/>
        <v>0</v>
      </c>
      <c r="D291" s="12">
        <f t="shared" si="21"/>
        <v>0</v>
      </c>
      <c r="E291" s="12">
        <f t="shared" si="22"/>
        <v>0</v>
      </c>
      <c r="F291" s="12">
        <f t="shared" si="23"/>
        <v>-7.4123818194493651E-11</v>
      </c>
      <c r="G291" s="12">
        <f t="shared" si="19"/>
        <v>90000.000000000073</v>
      </c>
    </row>
    <row r="292" spans="2:7" x14ac:dyDescent="0.25">
      <c r="B292" s="16">
        <f t="shared" si="24"/>
        <v>237</v>
      </c>
      <c r="C292" s="12">
        <f t="shared" si="20"/>
        <v>0</v>
      </c>
      <c r="D292" s="12">
        <f t="shared" si="21"/>
        <v>0</v>
      </c>
      <c r="E292" s="12">
        <f t="shared" si="22"/>
        <v>0</v>
      </c>
      <c r="F292" s="12">
        <f t="shared" si="23"/>
        <v>-7.4123818194493651E-11</v>
      </c>
      <c r="G292" s="12">
        <f t="shared" si="19"/>
        <v>90000.000000000073</v>
      </c>
    </row>
    <row r="293" spans="2:7" x14ac:dyDescent="0.25">
      <c r="B293" s="16">
        <f t="shared" si="24"/>
        <v>238</v>
      </c>
      <c r="C293" s="12">
        <f t="shared" si="20"/>
        <v>0</v>
      </c>
      <c r="D293" s="12">
        <f t="shared" si="21"/>
        <v>0</v>
      </c>
      <c r="E293" s="12">
        <f t="shared" si="22"/>
        <v>0</v>
      </c>
      <c r="F293" s="12">
        <f t="shared" si="23"/>
        <v>-7.4123818194493651E-11</v>
      </c>
      <c r="G293" s="12">
        <f t="shared" si="19"/>
        <v>90000.000000000073</v>
      </c>
    </row>
    <row r="294" spans="2:7" x14ac:dyDescent="0.25">
      <c r="B294" s="16">
        <f t="shared" si="24"/>
        <v>239</v>
      </c>
      <c r="C294" s="12">
        <f t="shared" si="20"/>
        <v>0</v>
      </c>
      <c r="D294" s="12">
        <f t="shared" si="21"/>
        <v>0</v>
      </c>
      <c r="E294" s="12">
        <f t="shared" si="22"/>
        <v>0</v>
      </c>
      <c r="F294" s="12">
        <f t="shared" si="23"/>
        <v>-7.4123818194493651E-11</v>
      </c>
      <c r="G294" s="12">
        <f t="shared" si="19"/>
        <v>90000.000000000073</v>
      </c>
    </row>
    <row r="295" spans="2:7" x14ac:dyDescent="0.25">
      <c r="B295" s="16">
        <f t="shared" si="24"/>
        <v>240</v>
      </c>
      <c r="C295" s="12">
        <f t="shared" si="20"/>
        <v>0</v>
      </c>
      <c r="D295" s="12">
        <f t="shared" si="21"/>
        <v>0</v>
      </c>
      <c r="E295" s="12">
        <f t="shared" si="22"/>
        <v>0</v>
      </c>
      <c r="F295" s="12">
        <f t="shared" si="23"/>
        <v>-7.4123818194493651E-11</v>
      </c>
      <c r="G295" s="12">
        <f t="shared" si="19"/>
        <v>90000.000000000073</v>
      </c>
    </row>
    <row r="296" spans="2:7" x14ac:dyDescent="0.25">
      <c r="B296" s="16">
        <f t="shared" si="24"/>
        <v>241</v>
      </c>
      <c r="C296" s="12">
        <f t="shared" si="20"/>
        <v>0</v>
      </c>
      <c r="D296" s="12">
        <f t="shared" si="21"/>
        <v>0</v>
      </c>
      <c r="E296" s="12">
        <f t="shared" si="22"/>
        <v>0</v>
      </c>
      <c r="F296" s="12">
        <f t="shared" si="23"/>
        <v>-7.4123818194493651E-11</v>
      </c>
      <c r="G296" s="12">
        <f t="shared" si="19"/>
        <v>90000.000000000073</v>
      </c>
    </row>
    <row r="297" spans="2:7" x14ac:dyDescent="0.25">
      <c r="B297" s="16">
        <f t="shared" si="24"/>
        <v>242</v>
      </c>
      <c r="C297" s="12">
        <f t="shared" si="20"/>
        <v>0</v>
      </c>
      <c r="D297" s="12">
        <f t="shared" si="21"/>
        <v>0</v>
      </c>
      <c r="E297" s="12">
        <f t="shared" si="22"/>
        <v>0</v>
      </c>
      <c r="F297" s="12">
        <f t="shared" si="23"/>
        <v>-7.4123818194493651E-11</v>
      </c>
      <c r="G297" s="12">
        <f t="shared" si="19"/>
        <v>90000.000000000073</v>
      </c>
    </row>
    <row r="298" spans="2:7" x14ac:dyDescent="0.25">
      <c r="B298" s="16">
        <f t="shared" si="24"/>
        <v>243</v>
      </c>
      <c r="C298" s="12">
        <f t="shared" si="20"/>
        <v>0</v>
      </c>
      <c r="D298" s="12">
        <f t="shared" si="21"/>
        <v>0</v>
      </c>
      <c r="E298" s="12">
        <f t="shared" si="22"/>
        <v>0</v>
      </c>
      <c r="F298" s="12">
        <f t="shared" si="23"/>
        <v>-7.4123818194493651E-11</v>
      </c>
      <c r="G298" s="12">
        <f t="shared" si="19"/>
        <v>90000.000000000073</v>
      </c>
    </row>
    <row r="299" spans="2:7" x14ac:dyDescent="0.25">
      <c r="B299" s="16">
        <f t="shared" si="24"/>
        <v>244</v>
      </c>
      <c r="C299" s="12">
        <f t="shared" si="20"/>
        <v>0</v>
      </c>
      <c r="D299" s="12">
        <f t="shared" si="21"/>
        <v>0</v>
      </c>
      <c r="E299" s="12">
        <f t="shared" si="22"/>
        <v>0</v>
      </c>
      <c r="F299" s="12">
        <f t="shared" si="23"/>
        <v>-7.4123818194493651E-11</v>
      </c>
      <c r="G299" s="12">
        <f t="shared" si="19"/>
        <v>90000.000000000073</v>
      </c>
    </row>
    <row r="300" spans="2:7" x14ac:dyDescent="0.25">
      <c r="B300" s="16">
        <f t="shared" si="24"/>
        <v>245</v>
      </c>
      <c r="C300" s="12">
        <f t="shared" si="20"/>
        <v>0</v>
      </c>
      <c r="D300" s="12">
        <f t="shared" si="21"/>
        <v>0</v>
      </c>
      <c r="E300" s="12">
        <f t="shared" si="22"/>
        <v>0</v>
      </c>
      <c r="F300" s="12">
        <f t="shared" si="23"/>
        <v>-7.4123818194493651E-11</v>
      </c>
      <c r="G300" s="12">
        <f t="shared" si="19"/>
        <v>90000.000000000073</v>
      </c>
    </row>
    <row r="301" spans="2:7" x14ac:dyDescent="0.25">
      <c r="B301" s="16">
        <f t="shared" si="24"/>
        <v>246</v>
      </c>
      <c r="C301" s="12">
        <f t="shared" si="20"/>
        <v>0</v>
      </c>
      <c r="D301" s="12">
        <f t="shared" si="21"/>
        <v>0</v>
      </c>
      <c r="E301" s="12">
        <f t="shared" si="22"/>
        <v>0</v>
      </c>
      <c r="F301" s="12">
        <f t="shared" si="23"/>
        <v>-7.4123818194493651E-11</v>
      </c>
      <c r="G301" s="12">
        <f t="shared" si="19"/>
        <v>90000.000000000073</v>
      </c>
    </row>
    <row r="302" spans="2:7" x14ac:dyDescent="0.25">
      <c r="B302" s="16">
        <f t="shared" si="24"/>
        <v>247</v>
      </c>
      <c r="C302" s="12">
        <f t="shared" si="20"/>
        <v>0</v>
      </c>
      <c r="D302" s="12">
        <f t="shared" si="21"/>
        <v>0</v>
      </c>
      <c r="E302" s="12">
        <f t="shared" si="22"/>
        <v>0</v>
      </c>
      <c r="F302" s="12">
        <f t="shared" si="23"/>
        <v>-7.4123818194493651E-11</v>
      </c>
      <c r="G302" s="12">
        <f t="shared" si="19"/>
        <v>90000.000000000073</v>
      </c>
    </row>
    <row r="303" spans="2:7" x14ac:dyDescent="0.25">
      <c r="B303" s="16">
        <f t="shared" si="24"/>
        <v>248</v>
      </c>
      <c r="C303" s="12">
        <f t="shared" si="20"/>
        <v>0</v>
      </c>
      <c r="D303" s="12">
        <f t="shared" si="21"/>
        <v>0</v>
      </c>
      <c r="E303" s="12">
        <f t="shared" si="22"/>
        <v>0</v>
      </c>
      <c r="F303" s="12">
        <f t="shared" si="23"/>
        <v>-7.4123818194493651E-11</v>
      </c>
      <c r="G303" s="12">
        <f t="shared" si="19"/>
        <v>90000.000000000073</v>
      </c>
    </row>
    <row r="304" spans="2:7" x14ac:dyDescent="0.25">
      <c r="B304" s="16">
        <f t="shared" si="24"/>
        <v>249</v>
      </c>
      <c r="C304" s="12">
        <f t="shared" si="20"/>
        <v>0</v>
      </c>
      <c r="D304" s="12">
        <f t="shared" si="21"/>
        <v>0</v>
      </c>
      <c r="E304" s="12">
        <f t="shared" si="22"/>
        <v>0</v>
      </c>
      <c r="F304" s="12">
        <f t="shared" si="23"/>
        <v>-7.4123818194493651E-11</v>
      </c>
      <c r="G304" s="12">
        <f t="shared" si="19"/>
        <v>90000.000000000073</v>
      </c>
    </row>
    <row r="305" spans="2:7" x14ac:dyDescent="0.25">
      <c r="B305" s="16">
        <f t="shared" si="24"/>
        <v>250</v>
      </c>
      <c r="C305" s="12">
        <f t="shared" si="20"/>
        <v>0</v>
      </c>
      <c r="D305" s="12">
        <f t="shared" si="21"/>
        <v>0</v>
      </c>
      <c r="E305" s="12">
        <f t="shared" si="22"/>
        <v>0</v>
      </c>
      <c r="F305" s="12">
        <f t="shared" si="23"/>
        <v>-7.4123818194493651E-11</v>
      </c>
      <c r="G305" s="12">
        <f t="shared" si="19"/>
        <v>90000.000000000073</v>
      </c>
    </row>
    <row r="306" spans="2:7" x14ac:dyDescent="0.25">
      <c r="B306" s="16">
        <f t="shared" si="24"/>
        <v>251</v>
      </c>
      <c r="C306" s="12">
        <f t="shared" si="20"/>
        <v>0</v>
      </c>
      <c r="D306" s="12">
        <f t="shared" si="21"/>
        <v>0</v>
      </c>
      <c r="E306" s="12">
        <f t="shared" si="22"/>
        <v>0</v>
      </c>
      <c r="F306" s="12">
        <f t="shared" si="23"/>
        <v>-7.4123818194493651E-11</v>
      </c>
      <c r="G306" s="12">
        <f t="shared" si="19"/>
        <v>90000.000000000073</v>
      </c>
    </row>
    <row r="307" spans="2:7" x14ac:dyDescent="0.25">
      <c r="B307" s="16">
        <f t="shared" si="24"/>
        <v>252</v>
      </c>
      <c r="C307" s="12">
        <f t="shared" si="20"/>
        <v>0</v>
      </c>
      <c r="D307" s="12">
        <f t="shared" si="21"/>
        <v>0</v>
      </c>
      <c r="E307" s="12">
        <f t="shared" si="22"/>
        <v>0</v>
      </c>
      <c r="F307" s="12">
        <f t="shared" si="23"/>
        <v>-7.4123818194493651E-11</v>
      </c>
      <c r="G307" s="12">
        <f t="shared" si="19"/>
        <v>90000.000000000073</v>
      </c>
    </row>
    <row r="308" spans="2:7" x14ac:dyDescent="0.25">
      <c r="B308" s="16">
        <f t="shared" si="24"/>
        <v>253</v>
      </c>
      <c r="C308" s="12">
        <f t="shared" si="20"/>
        <v>0</v>
      </c>
      <c r="D308" s="12">
        <f t="shared" si="21"/>
        <v>0</v>
      </c>
      <c r="E308" s="12">
        <f t="shared" si="22"/>
        <v>0</v>
      </c>
      <c r="F308" s="12">
        <f t="shared" si="23"/>
        <v>-7.4123818194493651E-11</v>
      </c>
      <c r="G308" s="12">
        <f t="shared" si="19"/>
        <v>90000.000000000073</v>
      </c>
    </row>
    <row r="309" spans="2:7" x14ac:dyDescent="0.25">
      <c r="B309" s="16">
        <f t="shared" si="24"/>
        <v>254</v>
      </c>
      <c r="C309" s="12">
        <f t="shared" si="20"/>
        <v>0</v>
      </c>
      <c r="D309" s="12">
        <f t="shared" si="21"/>
        <v>0</v>
      </c>
      <c r="E309" s="12">
        <f t="shared" si="22"/>
        <v>0</v>
      </c>
      <c r="F309" s="12">
        <f t="shared" si="23"/>
        <v>-7.4123818194493651E-11</v>
      </c>
      <c r="G309" s="12">
        <f t="shared" si="19"/>
        <v>90000.000000000073</v>
      </c>
    </row>
    <row r="310" spans="2:7" x14ac:dyDescent="0.25">
      <c r="B310" s="16">
        <f t="shared" si="24"/>
        <v>255</v>
      </c>
      <c r="C310" s="12">
        <f t="shared" si="20"/>
        <v>0</v>
      </c>
      <c r="D310" s="12">
        <f t="shared" si="21"/>
        <v>0</v>
      </c>
      <c r="E310" s="12">
        <f t="shared" si="22"/>
        <v>0</v>
      </c>
      <c r="F310" s="12">
        <f t="shared" si="23"/>
        <v>-7.4123818194493651E-11</v>
      </c>
      <c r="G310" s="12">
        <f t="shared" si="19"/>
        <v>90000.000000000073</v>
      </c>
    </row>
    <row r="311" spans="2:7" x14ac:dyDescent="0.25">
      <c r="B311" s="16">
        <f t="shared" si="24"/>
        <v>256</v>
      </c>
      <c r="C311" s="12">
        <f t="shared" si="20"/>
        <v>0</v>
      </c>
      <c r="D311" s="12">
        <f t="shared" si="21"/>
        <v>0</v>
      </c>
      <c r="E311" s="12">
        <f t="shared" si="22"/>
        <v>0</v>
      </c>
      <c r="F311" s="12">
        <f t="shared" si="23"/>
        <v>-7.4123818194493651E-11</v>
      </c>
      <c r="G311" s="12">
        <f t="shared" si="19"/>
        <v>90000.000000000073</v>
      </c>
    </row>
    <row r="312" spans="2:7" x14ac:dyDescent="0.25">
      <c r="B312" s="16">
        <f t="shared" si="24"/>
        <v>257</v>
      </c>
      <c r="C312" s="12">
        <f t="shared" si="20"/>
        <v>0</v>
      </c>
      <c r="D312" s="12">
        <f t="shared" si="21"/>
        <v>0</v>
      </c>
      <c r="E312" s="12">
        <f t="shared" si="22"/>
        <v>0</v>
      </c>
      <c r="F312" s="12">
        <f t="shared" si="23"/>
        <v>-7.4123818194493651E-11</v>
      </c>
      <c r="G312" s="12">
        <f t="shared" ref="G312:G375" si="25">+$E$9-F312</f>
        <v>90000.000000000073</v>
      </c>
    </row>
    <row r="313" spans="2:7" x14ac:dyDescent="0.25">
      <c r="B313" s="16">
        <f t="shared" si="24"/>
        <v>258</v>
      </c>
      <c r="C313" s="12">
        <f t="shared" ref="C313:C376" si="26">IF(F312&lt;0.01,0,$E$12)</f>
        <v>0</v>
      </c>
      <c r="D313" s="12">
        <f t="shared" ref="D313:D376" si="27">IF(F312&lt;0,0,(F312*$E$11/12))</f>
        <v>0</v>
      </c>
      <c r="E313" s="12">
        <f t="shared" ref="E313:E376" si="28">C313-D313</f>
        <v>0</v>
      </c>
      <c r="F313" s="12">
        <f t="shared" ref="F313:F376" si="29">F312-E313</f>
        <v>-7.4123818194493651E-11</v>
      </c>
      <c r="G313" s="12">
        <f t="shared" si="25"/>
        <v>90000.000000000073</v>
      </c>
    </row>
    <row r="314" spans="2:7" x14ac:dyDescent="0.25">
      <c r="B314" s="16">
        <f t="shared" ref="B314:B377" si="30">+B313+1</f>
        <v>259</v>
      </c>
      <c r="C314" s="12">
        <f t="shared" si="26"/>
        <v>0</v>
      </c>
      <c r="D314" s="12">
        <f t="shared" si="27"/>
        <v>0</v>
      </c>
      <c r="E314" s="12">
        <f t="shared" si="28"/>
        <v>0</v>
      </c>
      <c r="F314" s="12">
        <f t="shared" si="29"/>
        <v>-7.4123818194493651E-11</v>
      </c>
      <c r="G314" s="12">
        <f t="shared" si="25"/>
        <v>90000.000000000073</v>
      </c>
    </row>
    <row r="315" spans="2:7" x14ac:dyDescent="0.25">
      <c r="B315" s="16">
        <f t="shared" si="30"/>
        <v>260</v>
      </c>
      <c r="C315" s="12">
        <f t="shared" si="26"/>
        <v>0</v>
      </c>
      <c r="D315" s="12">
        <f t="shared" si="27"/>
        <v>0</v>
      </c>
      <c r="E315" s="12">
        <f t="shared" si="28"/>
        <v>0</v>
      </c>
      <c r="F315" s="12">
        <f t="shared" si="29"/>
        <v>-7.4123818194493651E-11</v>
      </c>
      <c r="G315" s="12">
        <f t="shared" si="25"/>
        <v>90000.000000000073</v>
      </c>
    </row>
    <row r="316" spans="2:7" x14ac:dyDescent="0.25">
      <c r="B316" s="16">
        <f t="shared" si="30"/>
        <v>261</v>
      </c>
      <c r="C316" s="12">
        <f t="shared" si="26"/>
        <v>0</v>
      </c>
      <c r="D316" s="12">
        <f t="shared" si="27"/>
        <v>0</v>
      </c>
      <c r="E316" s="12">
        <f t="shared" si="28"/>
        <v>0</v>
      </c>
      <c r="F316" s="12">
        <f t="shared" si="29"/>
        <v>-7.4123818194493651E-11</v>
      </c>
      <c r="G316" s="12">
        <f t="shared" si="25"/>
        <v>90000.000000000073</v>
      </c>
    </row>
    <row r="317" spans="2:7" x14ac:dyDescent="0.25">
      <c r="B317" s="16">
        <f t="shared" si="30"/>
        <v>262</v>
      </c>
      <c r="C317" s="12">
        <f t="shared" si="26"/>
        <v>0</v>
      </c>
      <c r="D317" s="12">
        <f t="shared" si="27"/>
        <v>0</v>
      </c>
      <c r="E317" s="12">
        <f t="shared" si="28"/>
        <v>0</v>
      </c>
      <c r="F317" s="12">
        <f t="shared" si="29"/>
        <v>-7.4123818194493651E-11</v>
      </c>
      <c r="G317" s="12">
        <f t="shared" si="25"/>
        <v>90000.000000000073</v>
      </c>
    </row>
    <row r="318" spans="2:7" x14ac:dyDescent="0.25">
      <c r="B318" s="16">
        <f t="shared" si="30"/>
        <v>263</v>
      </c>
      <c r="C318" s="12">
        <f t="shared" si="26"/>
        <v>0</v>
      </c>
      <c r="D318" s="12">
        <f t="shared" si="27"/>
        <v>0</v>
      </c>
      <c r="E318" s="12">
        <f t="shared" si="28"/>
        <v>0</v>
      </c>
      <c r="F318" s="12">
        <f t="shared" si="29"/>
        <v>-7.4123818194493651E-11</v>
      </c>
      <c r="G318" s="12">
        <f t="shared" si="25"/>
        <v>90000.000000000073</v>
      </c>
    </row>
    <row r="319" spans="2:7" x14ac:dyDescent="0.25">
      <c r="B319" s="16">
        <f t="shared" si="30"/>
        <v>264</v>
      </c>
      <c r="C319" s="12">
        <f t="shared" si="26"/>
        <v>0</v>
      </c>
      <c r="D319" s="12">
        <f t="shared" si="27"/>
        <v>0</v>
      </c>
      <c r="E319" s="12">
        <f t="shared" si="28"/>
        <v>0</v>
      </c>
      <c r="F319" s="12">
        <f t="shared" si="29"/>
        <v>-7.4123818194493651E-11</v>
      </c>
      <c r="G319" s="12">
        <f t="shared" si="25"/>
        <v>90000.000000000073</v>
      </c>
    </row>
    <row r="320" spans="2:7" x14ac:dyDescent="0.25">
      <c r="B320" s="16">
        <f t="shared" si="30"/>
        <v>265</v>
      </c>
      <c r="C320" s="12">
        <f t="shared" si="26"/>
        <v>0</v>
      </c>
      <c r="D320" s="12">
        <f t="shared" si="27"/>
        <v>0</v>
      </c>
      <c r="E320" s="12">
        <f t="shared" si="28"/>
        <v>0</v>
      </c>
      <c r="F320" s="12">
        <f t="shared" si="29"/>
        <v>-7.4123818194493651E-11</v>
      </c>
      <c r="G320" s="12">
        <f t="shared" si="25"/>
        <v>90000.000000000073</v>
      </c>
    </row>
    <row r="321" spans="2:7" x14ac:dyDescent="0.25">
      <c r="B321" s="16">
        <f t="shared" si="30"/>
        <v>266</v>
      </c>
      <c r="C321" s="12">
        <f t="shared" si="26"/>
        <v>0</v>
      </c>
      <c r="D321" s="12">
        <f t="shared" si="27"/>
        <v>0</v>
      </c>
      <c r="E321" s="12">
        <f t="shared" si="28"/>
        <v>0</v>
      </c>
      <c r="F321" s="12">
        <f t="shared" si="29"/>
        <v>-7.4123818194493651E-11</v>
      </c>
      <c r="G321" s="12">
        <f t="shared" si="25"/>
        <v>90000.000000000073</v>
      </c>
    </row>
    <row r="322" spans="2:7" x14ac:dyDescent="0.25">
      <c r="B322" s="16">
        <f t="shared" si="30"/>
        <v>267</v>
      </c>
      <c r="C322" s="12">
        <f t="shared" si="26"/>
        <v>0</v>
      </c>
      <c r="D322" s="12">
        <f t="shared" si="27"/>
        <v>0</v>
      </c>
      <c r="E322" s="12">
        <f t="shared" si="28"/>
        <v>0</v>
      </c>
      <c r="F322" s="12">
        <f t="shared" si="29"/>
        <v>-7.4123818194493651E-11</v>
      </c>
      <c r="G322" s="12">
        <f t="shared" si="25"/>
        <v>90000.000000000073</v>
      </c>
    </row>
    <row r="323" spans="2:7" x14ac:dyDescent="0.25">
      <c r="B323" s="16">
        <f t="shared" si="30"/>
        <v>268</v>
      </c>
      <c r="C323" s="12">
        <f t="shared" si="26"/>
        <v>0</v>
      </c>
      <c r="D323" s="12">
        <f t="shared" si="27"/>
        <v>0</v>
      </c>
      <c r="E323" s="12">
        <f t="shared" si="28"/>
        <v>0</v>
      </c>
      <c r="F323" s="12">
        <f t="shared" si="29"/>
        <v>-7.4123818194493651E-11</v>
      </c>
      <c r="G323" s="12">
        <f t="shared" si="25"/>
        <v>90000.000000000073</v>
      </c>
    </row>
    <row r="324" spans="2:7" x14ac:dyDescent="0.25">
      <c r="B324" s="16">
        <f t="shared" si="30"/>
        <v>269</v>
      </c>
      <c r="C324" s="12">
        <f t="shared" si="26"/>
        <v>0</v>
      </c>
      <c r="D324" s="12">
        <f t="shared" si="27"/>
        <v>0</v>
      </c>
      <c r="E324" s="12">
        <f t="shared" si="28"/>
        <v>0</v>
      </c>
      <c r="F324" s="12">
        <f t="shared" si="29"/>
        <v>-7.4123818194493651E-11</v>
      </c>
      <c r="G324" s="12">
        <f t="shared" si="25"/>
        <v>90000.000000000073</v>
      </c>
    </row>
    <row r="325" spans="2:7" x14ac:dyDescent="0.25">
      <c r="B325" s="16">
        <f t="shared" si="30"/>
        <v>270</v>
      </c>
      <c r="C325" s="12">
        <f t="shared" si="26"/>
        <v>0</v>
      </c>
      <c r="D325" s="12">
        <f t="shared" si="27"/>
        <v>0</v>
      </c>
      <c r="E325" s="12">
        <f t="shared" si="28"/>
        <v>0</v>
      </c>
      <c r="F325" s="12">
        <f t="shared" si="29"/>
        <v>-7.4123818194493651E-11</v>
      </c>
      <c r="G325" s="12">
        <f t="shared" si="25"/>
        <v>90000.000000000073</v>
      </c>
    </row>
    <row r="326" spans="2:7" x14ac:dyDescent="0.25">
      <c r="B326" s="16">
        <f t="shared" si="30"/>
        <v>271</v>
      </c>
      <c r="C326" s="12">
        <f t="shared" si="26"/>
        <v>0</v>
      </c>
      <c r="D326" s="12">
        <f t="shared" si="27"/>
        <v>0</v>
      </c>
      <c r="E326" s="12">
        <f t="shared" si="28"/>
        <v>0</v>
      </c>
      <c r="F326" s="12">
        <f t="shared" si="29"/>
        <v>-7.4123818194493651E-11</v>
      </c>
      <c r="G326" s="12">
        <f t="shared" si="25"/>
        <v>90000.000000000073</v>
      </c>
    </row>
    <row r="327" spans="2:7" x14ac:dyDescent="0.25">
      <c r="B327" s="16">
        <f t="shared" si="30"/>
        <v>272</v>
      </c>
      <c r="C327" s="12">
        <f t="shared" si="26"/>
        <v>0</v>
      </c>
      <c r="D327" s="12">
        <f t="shared" si="27"/>
        <v>0</v>
      </c>
      <c r="E327" s="12">
        <f t="shared" si="28"/>
        <v>0</v>
      </c>
      <c r="F327" s="12">
        <f t="shared" si="29"/>
        <v>-7.4123818194493651E-11</v>
      </c>
      <c r="G327" s="12">
        <f t="shared" si="25"/>
        <v>90000.000000000073</v>
      </c>
    </row>
    <row r="328" spans="2:7" x14ac:dyDescent="0.25">
      <c r="B328" s="16">
        <f t="shared" si="30"/>
        <v>273</v>
      </c>
      <c r="C328" s="12">
        <f t="shared" si="26"/>
        <v>0</v>
      </c>
      <c r="D328" s="12">
        <f t="shared" si="27"/>
        <v>0</v>
      </c>
      <c r="E328" s="12">
        <f t="shared" si="28"/>
        <v>0</v>
      </c>
      <c r="F328" s="12">
        <f t="shared" si="29"/>
        <v>-7.4123818194493651E-11</v>
      </c>
      <c r="G328" s="12">
        <f t="shared" si="25"/>
        <v>90000.000000000073</v>
      </c>
    </row>
    <row r="329" spans="2:7" x14ac:dyDescent="0.25">
      <c r="B329" s="16">
        <f t="shared" si="30"/>
        <v>274</v>
      </c>
      <c r="C329" s="12">
        <f t="shared" si="26"/>
        <v>0</v>
      </c>
      <c r="D329" s="12">
        <f t="shared" si="27"/>
        <v>0</v>
      </c>
      <c r="E329" s="12">
        <f t="shared" si="28"/>
        <v>0</v>
      </c>
      <c r="F329" s="12">
        <f t="shared" si="29"/>
        <v>-7.4123818194493651E-11</v>
      </c>
      <c r="G329" s="12">
        <f t="shared" si="25"/>
        <v>90000.000000000073</v>
      </c>
    </row>
    <row r="330" spans="2:7" x14ac:dyDescent="0.25">
      <c r="B330" s="16">
        <f t="shared" si="30"/>
        <v>275</v>
      </c>
      <c r="C330" s="12">
        <f t="shared" si="26"/>
        <v>0</v>
      </c>
      <c r="D330" s="12">
        <f t="shared" si="27"/>
        <v>0</v>
      </c>
      <c r="E330" s="12">
        <f t="shared" si="28"/>
        <v>0</v>
      </c>
      <c r="F330" s="12">
        <f t="shared" si="29"/>
        <v>-7.4123818194493651E-11</v>
      </c>
      <c r="G330" s="12">
        <f t="shared" si="25"/>
        <v>90000.000000000073</v>
      </c>
    </row>
    <row r="331" spans="2:7" x14ac:dyDescent="0.25">
      <c r="B331" s="16">
        <f t="shared" si="30"/>
        <v>276</v>
      </c>
      <c r="C331" s="12">
        <f t="shared" si="26"/>
        <v>0</v>
      </c>
      <c r="D331" s="12">
        <f t="shared" si="27"/>
        <v>0</v>
      </c>
      <c r="E331" s="12">
        <f t="shared" si="28"/>
        <v>0</v>
      </c>
      <c r="F331" s="12">
        <f t="shared" si="29"/>
        <v>-7.4123818194493651E-11</v>
      </c>
      <c r="G331" s="12">
        <f t="shared" si="25"/>
        <v>90000.000000000073</v>
      </c>
    </row>
    <row r="332" spans="2:7" x14ac:dyDescent="0.25">
      <c r="B332" s="16">
        <f t="shared" si="30"/>
        <v>277</v>
      </c>
      <c r="C332" s="12">
        <f t="shared" si="26"/>
        <v>0</v>
      </c>
      <c r="D332" s="12">
        <f t="shared" si="27"/>
        <v>0</v>
      </c>
      <c r="E332" s="12">
        <f t="shared" si="28"/>
        <v>0</v>
      </c>
      <c r="F332" s="12">
        <f t="shared" si="29"/>
        <v>-7.4123818194493651E-11</v>
      </c>
      <c r="G332" s="12">
        <f t="shared" si="25"/>
        <v>90000.000000000073</v>
      </c>
    </row>
    <row r="333" spans="2:7" x14ac:dyDescent="0.25">
      <c r="B333" s="16">
        <f t="shared" si="30"/>
        <v>278</v>
      </c>
      <c r="C333" s="12">
        <f t="shared" si="26"/>
        <v>0</v>
      </c>
      <c r="D333" s="12">
        <f t="shared" si="27"/>
        <v>0</v>
      </c>
      <c r="E333" s="12">
        <f t="shared" si="28"/>
        <v>0</v>
      </c>
      <c r="F333" s="12">
        <f t="shared" si="29"/>
        <v>-7.4123818194493651E-11</v>
      </c>
      <c r="G333" s="12">
        <f t="shared" si="25"/>
        <v>90000.000000000073</v>
      </c>
    </row>
    <row r="334" spans="2:7" x14ac:dyDescent="0.25">
      <c r="B334" s="16">
        <f t="shared" si="30"/>
        <v>279</v>
      </c>
      <c r="C334" s="12">
        <f t="shared" si="26"/>
        <v>0</v>
      </c>
      <c r="D334" s="12">
        <f t="shared" si="27"/>
        <v>0</v>
      </c>
      <c r="E334" s="12">
        <f t="shared" si="28"/>
        <v>0</v>
      </c>
      <c r="F334" s="12">
        <f t="shared" si="29"/>
        <v>-7.4123818194493651E-11</v>
      </c>
      <c r="G334" s="12">
        <f t="shared" si="25"/>
        <v>90000.000000000073</v>
      </c>
    </row>
    <row r="335" spans="2:7" x14ac:dyDescent="0.25">
      <c r="B335" s="16">
        <f t="shared" si="30"/>
        <v>280</v>
      </c>
      <c r="C335" s="12">
        <f t="shared" si="26"/>
        <v>0</v>
      </c>
      <c r="D335" s="12">
        <f t="shared" si="27"/>
        <v>0</v>
      </c>
      <c r="E335" s="12">
        <f t="shared" si="28"/>
        <v>0</v>
      </c>
      <c r="F335" s="12">
        <f t="shared" si="29"/>
        <v>-7.4123818194493651E-11</v>
      </c>
      <c r="G335" s="12">
        <f t="shared" si="25"/>
        <v>90000.000000000073</v>
      </c>
    </row>
    <row r="336" spans="2:7" x14ac:dyDescent="0.25">
      <c r="B336" s="16">
        <f t="shared" si="30"/>
        <v>281</v>
      </c>
      <c r="C336" s="12">
        <f t="shared" si="26"/>
        <v>0</v>
      </c>
      <c r="D336" s="12">
        <f t="shared" si="27"/>
        <v>0</v>
      </c>
      <c r="E336" s="12">
        <f t="shared" si="28"/>
        <v>0</v>
      </c>
      <c r="F336" s="12">
        <f t="shared" si="29"/>
        <v>-7.4123818194493651E-11</v>
      </c>
      <c r="G336" s="12">
        <f t="shared" si="25"/>
        <v>90000.000000000073</v>
      </c>
    </row>
    <row r="337" spans="2:7" x14ac:dyDescent="0.25">
      <c r="B337" s="16">
        <f t="shared" si="30"/>
        <v>282</v>
      </c>
      <c r="C337" s="12">
        <f t="shared" si="26"/>
        <v>0</v>
      </c>
      <c r="D337" s="12">
        <f t="shared" si="27"/>
        <v>0</v>
      </c>
      <c r="E337" s="12">
        <f t="shared" si="28"/>
        <v>0</v>
      </c>
      <c r="F337" s="12">
        <f t="shared" si="29"/>
        <v>-7.4123818194493651E-11</v>
      </c>
      <c r="G337" s="12">
        <f t="shared" si="25"/>
        <v>90000.000000000073</v>
      </c>
    </row>
    <row r="338" spans="2:7" x14ac:dyDescent="0.25">
      <c r="B338" s="16">
        <f t="shared" si="30"/>
        <v>283</v>
      </c>
      <c r="C338" s="12">
        <f t="shared" si="26"/>
        <v>0</v>
      </c>
      <c r="D338" s="12">
        <f t="shared" si="27"/>
        <v>0</v>
      </c>
      <c r="E338" s="12">
        <f t="shared" si="28"/>
        <v>0</v>
      </c>
      <c r="F338" s="12">
        <f t="shared" si="29"/>
        <v>-7.4123818194493651E-11</v>
      </c>
      <c r="G338" s="12">
        <f t="shared" si="25"/>
        <v>90000.000000000073</v>
      </c>
    </row>
    <row r="339" spans="2:7" x14ac:dyDescent="0.25">
      <c r="B339" s="16">
        <f t="shared" si="30"/>
        <v>284</v>
      </c>
      <c r="C339" s="12">
        <f t="shared" si="26"/>
        <v>0</v>
      </c>
      <c r="D339" s="12">
        <f t="shared" si="27"/>
        <v>0</v>
      </c>
      <c r="E339" s="12">
        <f t="shared" si="28"/>
        <v>0</v>
      </c>
      <c r="F339" s="12">
        <f t="shared" si="29"/>
        <v>-7.4123818194493651E-11</v>
      </c>
      <c r="G339" s="12">
        <f t="shared" si="25"/>
        <v>90000.000000000073</v>
      </c>
    </row>
    <row r="340" spans="2:7" x14ac:dyDescent="0.25">
      <c r="B340" s="16">
        <f t="shared" si="30"/>
        <v>285</v>
      </c>
      <c r="C340" s="12">
        <f t="shared" si="26"/>
        <v>0</v>
      </c>
      <c r="D340" s="12">
        <f t="shared" si="27"/>
        <v>0</v>
      </c>
      <c r="E340" s="12">
        <f t="shared" si="28"/>
        <v>0</v>
      </c>
      <c r="F340" s="12">
        <f t="shared" si="29"/>
        <v>-7.4123818194493651E-11</v>
      </c>
      <c r="G340" s="12">
        <f t="shared" si="25"/>
        <v>90000.000000000073</v>
      </c>
    </row>
    <row r="341" spans="2:7" x14ac:dyDescent="0.25">
      <c r="B341" s="16">
        <f t="shared" si="30"/>
        <v>286</v>
      </c>
      <c r="C341" s="12">
        <f t="shared" si="26"/>
        <v>0</v>
      </c>
      <c r="D341" s="12">
        <f t="shared" si="27"/>
        <v>0</v>
      </c>
      <c r="E341" s="12">
        <f t="shared" si="28"/>
        <v>0</v>
      </c>
      <c r="F341" s="12">
        <f t="shared" si="29"/>
        <v>-7.4123818194493651E-11</v>
      </c>
      <c r="G341" s="12">
        <f t="shared" si="25"/>
        <v>90000.000000000073</v>
      </c>
    </row>
    <row r="342" spans="2:7" x14ac:dyDescent="0.25">
      <c r="B342" s="16">
        <f t="shared" si="30"/>
        <v>287</v>
      </c>
      <c r="C342" s="12">
        <f t="shared" si="26"/>
        <v>0</v>
      </c>
      <c r="D342" s="12">
        <f t="shared" si="27"/>
        <v>0</v>
      </c>
      <c r="E342" s="12">
        <f t="shared" si="28"/>
        <v>0</v>
      </c>
      <c r="F342" s="12">
        <f t="shared" si="29"/>
        <v>-7.4123818194493651E-11</v>
      </c>
      <c r="G342" s="12">
        <f t="shared" si="25"/>
        <v>90000.000000000073</v>
      </c>
    </row>
    <row r="343" spans="2:7" x14ac:dyDescent="0.25">
      <c r="B343" s="16">
        <f t="shared" si="30"/>
        <v>288</v>
      </c>
      <c r="C343" s="12">
        <f t="shared" si="26"/>
        <v>0</v>
      </c>
      <c r="D343" s="12">
        <f t="shared" si="27"/>
        <v>0</v>
      </c>
      <c r="E343" s="12">
        <f t="shared" si="28"/>
        <v>0</v>
      </c>
      <c r="F343" s="12">
        <f t="shared" si="29"/>
        <v>-7.4123818194493651E-11</v>
      </c>
      <c r="G343" s="12">
        <f t="shared" si="25"/>
        <v>90000.000000000073</v>
      </c>
    </row>
    <row r="344" spans="2:7" x14ac:dyDescent="0.25">
      <c r="B344" s="16">
        <f t="shared" si="30"/>
        <v>289</v>
      </c>
      <c r="C344" s="12">
        <f t="shared" si="26"/>
        <v>0</v>
      </c>
      <c r="D344" s="12">
        <f t="shared" si="27"/>
        <v>0</v>
      </c>
      <c r="E344" s="12">
        <f t="shared" si="28"/>
        <v>0</v>
      </c>
      <c r="F344" s="12">
        <f t="shared" si="29"/>
        <v>-7.4123818194493651E-11</v>
      </c>
      <c r="G344" s="12">
        <f t="shared" si="25"/>
        <v>90000.000000000073</v>
      </c>
    </row>
    <row r="345" spans="2:7" x14ac:dyDescent="0.25">
      <c r="B345" s="16">
        <f t="shared" si="30"/>
        <v>290</v>
      </c>
      <c r="C345" s="12">
        <f t="shared" si="26"/>
        <v>0</v>
      </c>
      <c r="D345" s="12">
        <f t="shared" si="27"/>
        <v>0</v>
      </c>
      <c r="E345" s="12">
        <f t="shared" si="28"/>
        <v>0</v>
      </c>
      <c r="F345" s="12">
        <f t="shared" si="29"/>
        <v>-7.4123818194493651E-11</v>
      </c>
      <c r="G345" s="12">
        <f t="shared" si="25"/>
        <v>90000.000000000073</v>
      </c>
    </row>
    <row r="346" spans="2:7" x14ac:dyDescent="0.25">
      <c r="B346" s="16">
        <f t="shared" si="30"/>
        <v>291</v>
      </c>
      <c r="C346" s="12">
        <f t="shared" si="26"/>
        <v>0</v>
      </c>
      <c r="D346" s="12">
        <f t="shared" si="27"/>
        <v>0</v>
      </c>
      <c r="E346" s="12">
        <f t="shared" si="28"/>
        <v>0</v>
      </c>
      <c r="F346" s="12">
        <f t="shared" si="29"/>
        <v>-7.4123818194493651E-11</v>
      </c>
      <c r="G346" s="12">
        <f t="shared" si="25"/>
        <v>90000.000000000073</v>
      </c>
    </row>
    <row r="347" spans="2:7" x14ac:dyDescent="0.25">
      <c r="B347" s="16">
        <f t="shared" si="30"/>
        <v>292</v>
      </c>
      <c r="C347" s="12">
        <f t="shared" si="26"/>
        <v>0</v>
      </c>
      <c r="D347" s="12">
        <f t="shared" si="27"/>
        <v>0</v>
      </c>
      <c r="E347" s="12">
        <f t="shared" si="28"/>
        <v>0</v>
      </c>
      <c r="F347" s="12">
        <f t="shared" si="29"/>
        <v>-7.4123818194493651E-11</v>
      </c>
      <c r="G347" s="12">
        <f t="shared" si="25"/>
        <v>90000.000000000073</v>
      </c>
    </row>
    <row r="348" spans="2:7" x14ac:dyDescent="0.25">
      <c r="B348" s="16">
        <f t="shared" si="30"/>
        <v>293</v>
      </c>
      <c r="C348" s="12">
        <f t="shared" si="26"/>
        <v>0</v>
      </c>
      <c r="D348" s="12">
        <f t="shared" si="27"/>
        <v>0</v>
      </c>
      <c r="E348" s="12">
        <f t="shared" si="28"/>
        <v>0</v>
      </c>
      <c r="F348" s="12">
        <f t="shared" si="29"/>
        <v>-7.4123818194493651E-11</v>
      </c>
      <c r="G348" s="12">
        <f t="shared" si="25"/>
        <v>90000.000000000073</v>
      </c>
    </row>
    <row r="349" spans="2:7" x14ac:dyDescent="0.25">
      <c r="B349" s="16">
        <f t="shared" si="30"/>
        <v>294</v>
      </c>
      <c r="C349" s="12">
        <f t="shared" si="26"/>
        <v>0</v>
      </c>
      <c r="D349" s="12">
        <f t="shared" si="27"/>
        <v>0</v>
      </c>
      <c r="E349" s="12">
        <f t="shared" si="28"/>
        <v>0</v>
      </c>
      <c r="F349" s="12">
        <f t="shared" si="29"/>
        <v>-7.4123818194493651E-11</v>
      </c>
      <c r="G349" s="12">
        <f t="shared" si="25"/>
        <v>90000.000000000073</v>
      </c>
    </row>
    <row r="350" spans="2:7" x14ac:dyDescent="0.25">
      <c r="B350" s="16">
        <f t="shared" si="30"/>
        <v>295</v>
      </c>
      <c r="C350" s="12">
        <f t="shared" si="26"/>
        <v>0</v>
      </c>
      <c r="D350" s="12">
        <f t="shared" si="27"/>
        <v>0</v>
      </c>
      <c r="E350" s="12">
        <f t="shared" si="28"/>
        <v>0</v>
      </c>
      <c r="F350" s="12">
        <f t="shared" si="29"/>
        <v>-7.4123818194493651E-11</v>
      </c>
      <c r="G350" s="12">
        <f t="shared" si="25"/>
        <v>90000.000000000073</v>
      </c>
    </row>
    <row r="351" spans="2:7" x14ac:dyDescent="0.25">
      <c r="B351" s="16">
        <f t="shared" si="30"/>
        <v>296</v>
      </c>
      <c r="C351" s="12">
        <f t="shared" si="26"/>
        <v>0</v>
      </c>
      <c r="D351" s="12">
        <f t="shared" si="27"/>
        <v>0</v>
      </c>
      <c r="E351" s="12">
        <f t="shared" si="28"/>
        <v>0</v>
      </c>
      <c r="F351" s="12">
        <f t="shared" si="29"/>
        <v>-7.4123818194493651E-11</v>
      </c>
      <c r="G351" s="12">
        <f t="shared" si="25"/>
        <v>90000.000000000073</v>
      </c>
    </row>
    <row r="352" spans="2:7" x14ac:dyDescent="0.25">
      <c r="B352" s="16">
        <f t="shared" si="30"/>
        <v>297</v>
      </c>
      <c r="C352" s="12">
        <f t="shared" si="26"/>
        <v>0</v>
      </c>
      <c r="D352" s="12">
        <f t="shared" si="27"/>
        <v>0</v>
      </c>
      <c r="E352" s="12">
        <f t="shared" si="28"/>
        <v>0</v>
      </c>
      <c r="F352" s="12">
        <f t="shared" si="29"/>
        <v>-7.4123818194493651E-11</v>
      </c>
      <c r="G352" s="12">
        <f t="shared" si="25"/>
        <v>90000.000000000073</v>
      </c>
    </row>
    <row r="353" spans="2:7" x14ac:dyDescent="0.25">
      <c r="B353" s="16">
        <f t="shared" si="30"/>
        <v>298</v>
      </c>
      <c r="C353" s="12">
        <f t="shared" si="26"/>
        <v>0</v>
      </c>
      <c r="D353" s="12">
        <f t="shared" si="27"/>
        <v>0</v>
      </c>
      <c r="E353" s="12">
        <f t="shared" si="28"/>
        <v>0</v>
      </c>
      <c r="F353" s="12">
        <f t="shared" si="29"/>
        <v>-7.4123818194493651E-11</v>
      </c>
      <c r="G353" s="12">
        <f t="shared" si="25"/>
        <v>90000.000000000073</v>
      </c>
    </row>
    <row r="354" spans="2:7" x14ac:dyDescent="0.25">
      <c r="B354" s="16">
        <f t="shared" si="30"/>
        <v>299</v>
      </c>
      <c r="C354" s="12">
        <f t="shared" si="26"/>
        <v>0</v>
      </c>
      <c r="D354" s="12">
        <f t="shared" si="27"/>
        <v>0</v>
      </c>
      <c r="E354" s="12">
        <f t="shared" si="28"/>
        <v>0</v>
      </c>
      <c r="F354" s="12">
        <f t="shared" si="29"/>
        <v>-7.4123818194493651E-11</v>
      </c>
      <c r="G354" s="12">
        <f t="shared" si="25"/>
        <v>90000.000000000073</v>
      </c>
    </row>
    <row r="355" spans="2:7" x14ac:dyDescent="0.25">
      <c r="B355" s="16">
        <f t="shared" si="30"/>
        <v>300</v>
      </c>
      <c r="C355" s="12">
        <f t="shared" si="26"/>
        <v>0</v>
      </c>
      <c r="D355" s="12">
        <f t="shared" si="27"/>
        <v>0</v>
      </c>
      <c r="E355" s="12">
        <f t="shared" si="28"/>
        <v>0</v>
      </c>
      <c r="F355" s="12">
        <f t="shared" si="29"/>
        <v>-7.4123818194493651E-11</v>
      </c>
      <c r="G355" s="12">
        <f t="shared" si="25"/>
        <v>90000.000000000073</v>
      </c>
    </row>
    <row r="356" spans="2:7" x14ac:dyDescent="0.25">
      <c r="B356" s="16">
        <f t="shared" si="30"/>
        <v>301</v>
      </c>
      <c r="C356" s="12">
        <f t="shared" si="26"/>
        <v>0</v>
      </c>
      <c r="D356" s="12">
        <f t="shared" si="27"/>
        <v>0</v>
      </c>
      <c r="E356" s="12">
        <f t="shared" si="28"/>
        <v>0</v>
      </c>
      <c r="F356" s="12">
        <f t="shared" si="29"/>
        <v>-7.4123818194493651E-11</v>
      </c>
      <c r="G356" s="12">
        <f t="shared" si="25"/>
        <v>90000.000000000073</v>
      </c>
    </row>
    <row r="357" spans="2:7" x14ac:dyDescent="0.25">
      <c r="B357" s="16">
        <f t="shared" si="30"/>
        <v>302</v>
      </c>
      <c r="C357" s="12">
        <f t="shared" si="26"/>
        <v>0</v>
      </c>
      <c r="D357" s="12">
        <f t="shared" si="27"/>
        <v>0</v>
      </c>
      <c r="E357" s="12">
        <f t="shared" si="28"/>
        <v>0</v>
      </c>
      <c r="F357" s="12">
        <f t="shared" si="29"/>
        <v>-7.4123818194493651E-11</v>
      </c>
      <c r="G357" s="12">
        <f t="shared" si="25"/>
        <v>90000.000000000073</v>
      </c>
    </row>
    <row r="358" spans="2:7" x14ac:dyDescent="0.25">
      <c r="B358" s="16">
        <f t="shared" si="30"/>
        <v>303</v>
      </c>
      <c r="C358" s="12">
        <f t="shared" si="26"/>
        <v>0</v>
      </c>
      <c r="D358" s="12">
        <f t="shared" si="27"/>
        <v>0</v>
      </c>
      <c r="E358" s="12">
        <f t="shared" si="28"/>
        <v>0</v>
      </c>
      <c r="F358" s="12">
        <f t="shared" si="29"/>
        <v>-7.4123818194493651E-11</v>
      </c>
      <c r="G358" s="12">
        <f t="shared" si="25"/>
        <v>90000.000000000073</v>
      </c>
    </row>
    <row r="359" spans="2:7" x14ac:dyDescent="0.25">
      <c r="B359" s="16">
        <f t="shared" si="30"/>
        <v>304</v>
      </c>
      <c r="C359" s="12">
        <f t="shared" si="26"/>
        <v>0</v>
      </c>
      <c r="D359" s="12">
        <f t="shared" si="27"/>
        <v>0</v>
      </c>
      <c r="E359" s="12">
        <f t="shared" si="28"/>
        <v>0</v>
      </c>
      <c r="F359" s="12">
        <f t="shared" si="29"/>
        <v>-7.4123818194493651E-11</v>
      </c>
      <c r="G359" s="12">
        <f t="shared" si="25"/>
        <v>90000.000000000073</v>
      </c>
    </row>
    <row r="360" spans="2:7" x14ac:dyDescent="0.25">
      <c r="B360" s="16">
        <f t="shared" si="30"/>
        <v>305</v>
      </c>
      <c r="C360" s="12">
        <f t="shared" si="26"/>
        <v>0</v>
      </c>
      <c r="D360" s="12">
        <f t="shared" si="27"/>
        <v>0</v>
      </c>
      <c r="E360" s="12">
        <f t="shared" si="28"/>
        <v>0</v>
      </c>
      <c r="F360" s="12">
        <f t="shared" si="29"/>
        <v>-7.4123818194493651E-11</v>
      </c>
      <c r="G360" s="12">
        <f t="shared" si="25"/>
        <v>90000.000000000073</v>
      </c>
    </row>
    <row r="361" spans="2:7" x14ac:dyDescent="0.25">
      <c r="B361" s="16">
        <f t="shared" si="30"/>
        <v>306</v>
      </c>
      <c r="C361" s="12">
        <f t="shared" si="26"/>
        <v>0</v>
      </c>
      <c r="D361" s="12">
        <f t="shared" si="27"/>
        <v>0</v>
      </c>
      <c r="E361" s="12">
        <f t="shared" si="28"/>
        <v>0</v>
      </c>
      <c r="F361" s="12">
        <f t="shared" si="29"/>
        <v>-7.4123818194493651E-11</v>
      </c>
      <c r="G361" s="12">
        <f t="shared" si="25"/>
        <v>90000.000000000073</v>
      </c>
    </row>
    <row r="362" spans="2:7" x14ac:dyDescent="0.25">
      <c r="B362" s="16">
        <f t="shared" si="30"/>
        <v>307</v>
      </c>
      <c r="C362" s="12">
        <f t="shared" si="26"/>
        <v>0</v>
      </c>
      <c r="D362" s="12">
        <f t="shared" si="27"/>
        <v>0</v>
      </c>
      <c r="E362" s="12">
        <f t="shared" si="28"/>
        <v>0</v>
      </c>
      <c r="F362" s="12">
        <f t="shared" si="29"/>
        <v>-7.4123818194493651E-11</v>
      </c>
      <c r="G362" s="12">
        <f t="shared" si="25"/>
        <v>90000.000000000073</v>
      </c>
    </row>
    <row r="363" spans="2:7" x14ac:dyDescent="0.25">
      <c r="B363" s="16">
        <f t="shared" si="30"/>
        <v>308</v>
      </c>
      <c r="C363" s="12">
        <f t="shared" si="26"/>
        <v>0</v>
      </c>
      <c r="D363" s="12">
        <f t="shared" si="27"/>
        <v>0</v>
      </c>
      <c r="E363" s="12">
        <f t="shared" si="28"/>
        <v>0</v>
      </c>
      <c r="F363" s="12">
        <f t="shared" si="29"/>
        <v>-7.4123818194493651E-11</v>
      </c>
      <c r="G363" s="12">
        <f t="shared" si="25"/>
        <v>90000.000000000073</v>
      </c>
    </row>
    <row r="364" spans="2:7" x14ac:dyDescent="0.25">
      <c r="B364" s="16">
        <f t="shared" si="30"/>
        <v>309</v>
      </c>
      <c r="C364" s="12">
        <f t="shared" si="26"/>
        <v>0</v>
      </c>
      <c r="D364" s="12">
        <f t="shared" si="27"/>
        <v>0</v>
      </c>
      <c r="E364" s="12">
        <f t="shared" si="28"/>
        <v>0</v>
      </c>
      <c r="F364" s="12">
        <f t="shared" si="29"/>
        <v>-7.4123818194493651E-11</v>
      </c>
      <c r="G364" s="12">
        <f t="shared" si="25"/>
        <v>90000.000000000073</v>
      </c>
    </row>
    <row r="365" spans="2:7" x14ac:dyDescent="0.25">
      <c r="B365" s="16">
        <f t="shared" si="30"/>
        <v>310</v>
      </c>
      <c r="C365" s="12">
        <f t="shared" si="26"/>
        <v>0</v>
      </c>
      <c r="D365" s="12">
        <f t="shared" si="27"/>
        <v>0</v>
      </c>
      <c r="E365" s="12">
        <f t="shared" si="28"/>
        <v>0</v>
      </c>
      <c r="F365" s="12">
        <f t="shared" si="29"/>
        <v>-7.4123818194493651E-11</v>
      </c>
      <c r="G365" s="12">
        <f t="shared" si="25"/>
        <v>90000.000000000073</v>
      </c>
    </row>
    <row r="366" spans="2:7" x14ac:dyDescent="0.25">
      <c r="B366" s="16">
        <f t="shared" si="30"/>
        <v>311</v>
      </c>
      <c r="C366" s="12">
        <f t="shared" si="26"/>
        <v>0</v>
      </c>
      <c r="D366" s="12">
        <f t="shared" si="27"/>
        <v>0</v>
      </c>
      <c r="E366" s="12">
        <f t="shared" si="28"/>
        <v>0</v>
      </c>
      <c r="F366" s="12">
        <f t="shared" si="29"/>
        <v>-7.4123818194493651E-11</v>
      </c>
      <c r="G366" s="12">
        <f t="shared" si="25"/>
        <v>90000.000000000073</v>
      </c>
    </row>
    <row r="367" spans="2:7" x14ac:dyDescent="0.25">
      <c r="B367" s="16">
        <f t="shared" si="30"/>
        <v>312</v>
      </c>
      <c r="C367" s="12">
        <f t="shared" si="26"/>
        <v>0</v>
      </c>
      <c r="D367" s="12">
        <f t="shared" si="27"/>
        <v>0</v>
      </c>
      <c r="E367" s="12">
        <f t="shared" si="28"/>
        <v>0</v>
      </c>
      <c r="F367" s="12">
        <f t="shared" si="29"/>
        <v>-7.4123818194493651E-11</v>
      </c>
      <c r="G367" s="12">
        <f t="shared" si="25"/>
        <v>90000.000000000073</v>
      </c>
    </row>
    <row r="368" spans="2:7" x14ac:dyDescent="0.25">
      <c r="B368" s="16">
        <f t="shared" si="30"/>
        <v>313</v>
      </c>
      <c r="C368" s="12">
        <f t="shared" si="26"/>
        <v>0</v>
      </c>
      <c r="D368" s="12">
        <f t="shared" si="27"/>
        <v>0</v>
      </c>
      <c r="E368" s="12">
        <f t="shared" si="28"/>
        <v>0</v>
      </c>
      <c r="F368" s="12">
        <f t="shared" si="29"/>
        <v>-7.4123818194493651E-11</v>
      </c>
      <c r="G368" s="12">
        <f t="shared" si="25"/>
        <v>90000.000000000073</v>
      </c>
    </row>
    <row r="369" spans="2:7" x14ac:dyDescent="0.25">
      <c r="B369" s="16">
        <f t="shared" si="30"/>
        <v>314</v>
      </c>
      <c r="C369" s="12">
        <f t="shared" si="26"/>
        <v>0</v>
      </c>
      <c r="D369" s="12">
        <f t="shared" si="27"/>
        <v>0</v>
      </c>
      <c r="E369" s="12">
        <f t="shared" si="28"/>
        <v>0</v>
      </c>
      <c r="F369" s="12">
        <f t="shared" si="29"/>
        <v>-7.4123818194493651E-11</v>
      </c>
      <c r="G369" s="12">
        <f t="shared" si="25"/>
        <v>90000.000000000073</v>
      </c>
    </row>
    <row r="370" spans="2:7" x14ac:dyDescent="0.25">
      <c r="B370" s="16">
        <f t="shared" si="30"/>
        <v>315</v>
      </c>
      <c r="C370" s="12">
        <f t="shared" si="26"/>
        <v>0</v>
      </c>
      <c r="D370" s="12">
        <f t="shared" si="27"/>
        <v>0</v>
      </c>
      <c r="E370" s="12">
        <f t="shared" si="28"/>
        <v>0</v>
      </c>
      <c r="F370" s="12">
        <f t="shared" si="29"/>
        <v>-7.4123818194493651E-11</v>
      </c>
      <c r="G370" s="12">
        <f t="shared" si="25"/>
        <v>90000.000000000073</v>
      </c>
    </row>
    <row r="371" spans="2:7" x14ac:dyDescent="0.25">
      <c r="B371" s="16">
        <f t="shared" si="30"/>
        <v>316</v>
      </c>
      <c r="C371" s="12">
        <f t="shared" si="26"/>
        <v>0</v>
      </c>
      <c r="D371" s="12">
        <f t="shared" si="27"/>
        <v>0</v>
      </c>
      <c r="E371" s="12">
        <f t="shared" si="28"/>
        <v>0</v>
      </c>
      <c r="F371" s="12">
        <f t="shared" si="29"/>
        <v>-7.4123818194493651E-11</v>
      </c>
      <c r="G371" s="12">
        <f t="shared" si="25"/>
        <v>90000.000000000073</v>
      </c>
    </row>
    <row r="372" spans="2:7" x14ac:dyDescent="0.25">
      <c r="B372" s="16">
        <f t="shared" si="30"/>
        <v>317</v>
      </c>
      <c r="C372" s="12">
        <f t="shared" si="26"/>
        <v>0</v>
      </c>
      <c r="D372" s="12">
        <f t="shared" si="27"/>
        <v>0</v>
      </c>
      <c r="E372" s="12">
        <f t="shared" si="28"/>
        <v>0</v>
      </c>
      <c r="F372" s="12">
        <f t="shared" si="29"/>
        <v>-7.4123818194493651E-11</v>
      </c>
      <c r="G372" s="12">
        <f t="shared" si="25"/>
        <v>90000.000000000073</v>
      </c>
    </row>
    <row r="373" spans="2:7" x14ac:dyDescent="0.25">
      <c r="B373" s="16">
        <f t="shared" si="30"/>
        <v>318</v>
      </c>
      <c r="C373" s="12">
        <f t="shared" si="26"/>
        <v>0</v>
      </c>
      <c r="D373" s="12">
        <f t="shared" si="27"/>
        <v>0</v>
      </c>
      <c r="E373" s="12">
        <f t="shared" si="28"/>
        <v>0</v>
      </c>
      <c r="F373" s="12">
        <f t="shared" si="29"/>
        <v>-7.4123818194493651E-11</v>
      </c>
      <c r="G373" s="12">
        <f t="shared" si="25"/>
        <v>90000.000000000073</v>
      </c>
    </row>
    <row r="374" spans="2:7" x14ac:dyDescent="0.25">
      <c r="B374" s="16">
        <f t="shared" si="30"/>
        <v>319</v>
      </c>
      <c r="C374" s="12">
        <f t="shared" si="26"/>
        <v>0</v>
      </c>
      <c r="D374" s="12">
        <f t="shared" si="27"/>
        <v>0</v>
      </c>
      <c r="E374" s="12">
        <f t="shared" si="28"/>
        <v>0</v>
      </c>
      <c r="F374" s="12">
        <f t="shared" si="29"/>
        <v>-7.4123818194493651E-11</v>
      </c>
      <c r="G374" s="12">
        <f t="shared" si="25"/>
        <v>90000.000000000073</v>
      </c>
    </row>
    <row r="375" spans="2:7" x14ac:dyDescent="0.25">
      <c r="B375" s="16">
        <f t="shared" si="30"/>
        <v>320</v>
      </c>
      <c r="C375" s="12">
        <f t="shared" si="26"/>
        <v>0</v>
      </c>
      <c r="D375" s="12">
        <f t="shared" si="27"/>
        <v>0</v>
      </c>
      <c r="E375" s="12">
        <f t="shared" si="28"/>
        <v>0</v>
      </c>
      <c r="F375" s="12">
        <f t="shared" si="29"/>
        <v>-7.4123818194493651E-11</v>
      </c>
      <c r="G375" s="12">
        <f t="shared" si="25"/>
        <v>90000.000000000073</v>
      </c>
    </row>
    <row r="376" spans="2:7" x14ac:dyDescent="0.25">
      <c r="B376" s="16">
        <f t="shared" si="30"/>
        <v>321</v>
      </c>
      <c r="C376" s="12">
        <f t="shared" si="26"/>
        <v>0</v>
      </c>
      <c r="D376" s="12">
        <f t="shared" si="27"/>
        <v>0</v>
      </c>
      <c r="E376" s="12">
        <f t="shared" si="28"/>
        <v>0</v>
      </c>
      <c r="F376" s="12">
        <f t="shared" si="29"/>
        <v>-7.4123818194493651E-11</v>
      </c>
      <c r="G376" s="12">
        <f t="shared" ref="G376:G415" si="31">+$E$9-F376</f>
        <v>90000.000000000073</v>
      </c>
    </row>
    <row r="377" spans="2:7" x14ac:dyDescent="0.25">
      <c r="B377" s="16">
        <f t="shared" si="30"/>
        <v>322</v>
      </c>
      <c r="C377" s="12">
        <f t="shared" ref="C377:C415" si="32">IF(F376&lt;0.01,0,$E$12)</f>
        <v>0</v>
      </c>
      <c r="D377" s="12">
        <f t="shared" ref="D377:D415" si="33">IF(F376&lt;0,0,(F376*$E$11/12))</f>
        <v>0</v>
      </c>
      <c r="E377" s="12">
        <f t="shared" ref="E377:E415" si="34">C377-D377</f>
        <v>0</v>
      </c>
      <c r="F377" s="12">
        <f t="shared" ref="F377:F415" si="35">F376-E377</f>
        <v>-7.4123818194493651E-11</v>
      </c>
      <c r="G377" s="12">
        <f t="shared" si="31"/>
        <v>90000.000000000073</v>
      </c>
    </row>
    <row r="378" spans="2:7" x14ac:dyDescent="0.25">
      <c r="B378" s="16">
        <f t="shared" ref="B378:B415" si="36">+B377+1</f>
        <v>323</v>
      </c>
      <c r="C378" s="12">
        <f t="shared" si="32"/>
        <v>0</v>
      </c>
      <c r="D378" s="12">
        <f t="shared" si="33"/>
        <v>0</v>
      </c>
      <c r="E378" s="12">
        <f t="shared" si="34"/>
        <v>0</v>
      </c>
      <c r="F378" s="12">
        <f t="shared" si="35"/>
        <v>-7.4123818194493651E-11</v>
      </c>
      <c r="G378" s="12">
        <f t="shared" si="31"/>
        <v>90000.000000000073</v>
      </c>
    </row>
    <row r="379" spans="2:7" x14ac:dyDescent="0.25">
      <c r="B379" s="16">
        <f t="shared" si="36"/>
        <v>324</v>
      </c>
      <c r="C379" s="12">
        <f t="shared" si="32"/>
        <v>0</v>
      </c>
      <c r="D379" s="12">
        <f t="shared" si="33"/>
        <v>0</v>
      </c>
      <c r="E379" s="12">
        <f t="shared" si="34"/>
        <v>0</v>
      </c>
      <c r="F379" s="12">
        <f t="shared" si="35"/>
        <v>-7.4123818194493651E-11</v>
      </c>
      <c r="G379" s="12">
        <f t="shared" si="31"/>
        <v>90000.000000000073</v>
      </c>
    </row>
    <row r="380" spans="2:7" x14ac:dyDescent="0.25">
      <c r="B380" s="16">
        <f t="shared" si="36"/>
        <v>325</v>
      </c>
      <c r="C380" s="12">
        <f t="shared" si="32"/>
        <v>0</v>
      </c>
      <c r="D380" s="12">
        <f t="shared" si="33"/>
        <v>0</v>
      </c>
      <c r="E380" s="12">
        <f t="shared" si="34"/>
        <v>0</v>
      </c>
      <c r="F380" s="12">
        <f t="shared" si="35"/>
        <v>-7.4123818194493651E-11</v>
      </c>
      <c r="G380" s="12">
        <f t="shared" si="31"/>
        <v>90000.000000000073</v>
      </c>
    </row>
    <row r="381" spans="2:7" x14ac:dyDescent="0.25">
      <c r="B381" s="16">
        <f t="shared" si="36"/>
        <v>326</v>
      </c>
      <c r="C381" s="12">
        <f t="shared" si="32"/>
        <v>0</v>
      </c>
      <c r="D381" s="12">
        <f t="shared" si="33"/>
        <v>0</v>
      </c>
      <c r="E381" s="12">
        <f t="shared" si="34"/>
        <v>0</v>
      </c>
      <c r="F381" s="12">
        <f t="shared" si="35"/>
        <v>-7.4123818194493651E-11</v>
      </c>
      <c r="G381" s="12">
        <f t="shared" si="31"/>
        <v>90000.000000000073</v>
      </c>
    </row>
    <row r="382" spans="2:7" x14ac:dyDescent="0.25">
      <c r="B382" s="16">
        <f t="shared" si="36"/>
        <v>327</v>
      </c>
      <c r="C382" s="12">
        <f t="shared" si="32"/>
        <v>0</v>
      </c>
      <c r="D382" s="12">
        <f t="shared" si="33"/>
        <v>0</v>
      </c>
      <c r="E382" s="12">
        <f t="shared" si="34"/>
        <v>0</v>
      </c>
      <c r="F382" s="12">
        <f t="shared" si="35"/>
        <v>-7.4123818194493651E-11</v>
      </c>
      <c r="G382" s="12">
        <f t="shared" si="31"/>
        <v>90000.000000000073</v>
      </c>
    </row>
    <row r="383" spans="2:7" x14ac:dyDescent="0.25">
      <c r="B383" s="16">
        <f t="shared" si="36"/>
        <v>328</v>
      </c>
      <c r="C383" s="12">
        <f t="shared" si="32"/>
        <v>0</v>
      </c>
      <c r="D383" s="12">
        <f t="shared" si="33"/>
        <v>0</v>
      </c>
      <c r="E383" s="12">
        <f t="shared" si="34"/>
        <v>0</v>
      </c>
      <c r="F383" s="12">
        <f t="shared" si="35"/>
        <v>-7.4123818194493651E-11</v>
      </c>
      <c r="G383" s="12">
        <f t="shared" si="31"/>
        <v>90000.000000000073</v>
      </c>
    </row>
    <row r="384" spans="2:7" x14ac:dyDescent="0.25">
      <c r="B384" s="16">
        <f t="shared" si="36"/>
        <v>329</v>
      </c>
      <c r="C384" s="12">
        <f t="shared" si="32"/>
        <v>0</v>
      </c>
      <c r="D384" s="12">
        <f t="shared" si="33"/>
        <v>0</v>
      </c>
      <c r="E384" s="12">
        <f t="shared" si="34"/>
        <v>0</v>
      </c>
      <c r="F384" s="12">
        <f t="shared" si="35"/>
        <v>-7.4123818194493651E-11</v>
      </c>
      <c r="G384" s="12">
        <f t="shared" si="31"/>
        <v>90000.000000000073</v>
      </c>
    </row>
    <row r="385" spans="2:7" x14ac:dyDescent="0.25">
      <c r="B385" s="16">
        <f t="shared" si="36"/>
        <v>330</v>
      </c>
      <c r="C385" s="12">
        <f t="shared" si="32"/>
        <v>0</v>
      </c>
      <c r="D385" s="12">
        <f t="shared" si="33"/>
        <v>0</v>
      </c>
      <c r="E385" s="12">
        <f t="shared" si="34"/>
        <v>0</v>
      </c>
      <c r="F385" s="12">
        <f t="shared" si="35"/>
        <v>-7.4123818194493651E-11</v>
      </c>
      <c r="G385" s="12">
        <f t="shared" si="31"/>
        <v>90000.000000000073</v>
      </c>
    </row>
    <row r="386" spans="2:7" x14ac:dyDescent="0.25">
      <c r="B386" s="16">
        <f t="shared" si="36"/>
        <v>331</v>
      </c>
      <c r="C386" s="12">
        <f t="shared" si="32"/>
        <v>0</v>
      </c>
      <c r="D386" s="12">
        <f t="shared" si="33"/>
        <v>0</v>
      </c>
      <c r="E386" s="12">
        <f t="shared" si="34"/>
        <v>0</v>
      </c>
      <c r="F386" s="12">
        <f t="shared" si="35"/>
        <v>-7.4123818194493651E-11</v>
      </c>
      <c r="G386" s="12">
        <f t="shared" si="31"/>
        <v>90000.000000000073</v>
      </c>
    </row>
    <row r="387" spans="2:7" x14ac:dyDescent="0.25">
      <c r="B387" s="16">
        <f t="shared" si="36"/>
        <v>332</v>
      </c>
      <c r="C387" s="12">
        <f t="shared" si="32"/>
        <v>0</v>
      </c>
      <c r="D387" s="12">
        <f t="shared" si="33"/>
        <v>0</v>
      </c>
      <c r="E387" s="12">
        <f t="shared" si="34"/>
        <v>0</v>
      </c>
      <c r="F387" s="12">
        <f t="shared" si="35"/>
        <v>-7.4123818194493651E-11</v>
      </c>
      <c r="G387" s="12">
        <f t="shared" si="31"/>
        <v>90000.000000000073</v>
      </c>
    </row>
    <row r="388" spans="2:7" x14ac:dyDescent="0.25">
      <c r="B388" s="16">
        <f t="shared" si="36"/>
        <v>333</v>
      </c>
      <c r="C388" s="12">
        <f t="shared" si="32"/>
        <v>0</v>
      </c>
      <c r="D388" s="12">
        <f t="shared" si="33"/>
        <v>0</v>
      </c>
      <c r="E388" s="12">
        <f t="shared" si="34"/>
        <v>0</v>
      </c>
      <c r="F388" s="12">
        <f t="shared" si="35"/>
        <v>-7.4123818194493651E-11</v>
      </c>
      <c r="G388" s="12">
        <f t="shared" si="31"/>
        <v>90000.000000000073</v>
      </c>
    </row>
    <row r="389" spans="2:7" x14ac:dyDescent="0.25">
      <c r="B389" s="16">
        <f t="shared" si="36"/>
        <v>334</v>
      </c>
      <c r="C389" s="12">
        <f t="shared" si="32"/>
        <v>0</v>
      </c>
      <c r="D389" s="12">
        <f t="shared" si="33"/>
        <v>0</v>
      </c>
      <c r="E389" s="12">
        <f t="shared" si="34"/>
        <v>0</v>
      </c>
      <c r="F389" s="12">
        <f t="shared" si="35"/>
        <v>-7.4123818194493651E-11</v>
      </c>
      <c r="G389" s="12">
        <f t="shared" si="31"/>
        <v>90000.000000000073</v>
      </c>
    </row>
    <row r="390" spans="2:7" x14ac:dyDescent="0.25">
      <c r="B390" s="16">
        <f t="shared" si="36"/>
        <v>335</v>
      </c>
      <c r="C390" s="12">
        <f t="shared" si="32"/>
        <v>0</v>
      </c>
      <c r="D390" s="12">
        <f t="shared" si="33"/>
        <v>0</v>
      </c>
      <c r="E390" s="12">
        <f t="shared" si="34"/>
        <v>0</v>
      </c>
      <c r="F390" s="12">
        <f t="shared" si="35"/>
        <v>-7.4123818194493651E-11</v>
      </c>
      <c r="G390" s="12">
        <f t="shared" si="31"/>
        <v>90000.000000000073</v>
      </c>
    </row>
    <row r="391" spans="2:7" x14ac:dyDescent="0.25">
      <c r="B391" s="16">
        <f t="shared" si="36"/>
        <v>336</v>
      </c>
      <c r="C391" s="12">
        <f t="shared" si="32"/>
        <v>0</v>
      </c>
      <c r="D391" s="12">
        <f t="shared" si="33"/>
        <v>0</v>
      </c>
      <c r="E391" s="12">
        <f t="shared" si="34"/>
        <v>0</v>
      </c>
      <c r="F391" s="12">
        <f t="shared" si="35"/>
        <v>-7.4123818194493651E-11</v>
      </c>
      <c r="G391" s="12">
        <f t="shared" si="31"/>
        <v>90000.000000000073</v>
      </c>
    </row>
    <row r="392" spans="2:7" x14ac:dyDescent="0.25">
      <c r="B392" s="16">
        <f t="shared" si="36"/>
        <v>337</v>
      </c>
      <c r="C392" s="12">
        <f t="shared" si="32"/>
        <v>0</v>
      </c>
      <c r="D392" s="12">
        <f t="shared" si="33"/>
        <v>0</v>
      </c>
      <c r="E392" s="12">
        <f t="shared" si="34"/>
        <v>0</v>
      </c>
      <c r="F392" s="12">
        <f t="shared" si="35"/>
        <v>-7.4123818194493651E-11</v>
      </c>
      <c r="G392" s="12">
        <f t="shared" si="31"/>
        <v>90000.000000000073</v>
      </c>
    </row>
    <row r="393" spans="2:7" x14ac:dyDescent="0.25">
      <c r="B393" s="16">
        <f t="shared" si="36"/>
        <v>338</v>
      </c>
      <c r="C393" s="12">
        <f t="shared" si="32"/>
        <v>0</v>
      </c>
      <c r="D393" s="12">
        <f t="shared" si="33"/>
        <v>0</v>
      </c>
      <c r="E393" s="12">
        <f t="shared" si="34"/>
        <v>0</v>
      </c>
      <c r="F393" s="12">
        <f t="shared" si="35"/>
        <v>-7.4123818194493651E-11</v>
      </c>
      <c r="G393" s="12">
        <f t="shared" si="31"/>
        <v>90000.000000000073</v>
      </c>
    </row>
    <row r="394" spans="2:7" x14ac:dyDescent="0.25">
      <c r="B394" s="16">
        <f t="shared" si="36"/>
        <v>339</v>
      </c>
      <c r="C394" s="12">
        <f t="shared" si="32"/>
        <v>0</v>
      </c>
      <c r="D394" s="12">
        <f t="shared" si="33"/>
        <v>0</v>
      </c>
      <c r="E394" s="12">
        <f t="shared" si="34"/>
        <v>0</v>
      </c>
      <c r="F394" s="12">
        <f t="shared" si="35"/>
        <v>-7.4123818194493651E-11</v>
      </c>
      <c r="G394" s="12">
        <f t="shared" si="31"/>
        <v>90000.000000000073</v>
      </c>
    </row>
    <row r="395" spans="2:7" x14ac:dyDescent="0.25">
      <c r="B395" s="16">
        <f t="shared" si="36"/>
        <v>340</v>
      </c>
      <c r="C395" s="12">
        <f t="shared" si="32"/>
        <v>0</v>
      </c>
      <c r="D395" s="12">
        <f t="shared" si="33"/>
        <v>0</v>
      </c>
      <c r="E395" s="12">
        <f t="shared" si="34"/>
        <v>0</v>
      </c>
      <c r="F395" s="12">
        <f t="shared" si="35"/>
        <v>-7.4123818194493651E-11</v>
      </c>
      <c r="G395" s="12">
        <f t="shared" si="31"/>
        <v>90000.000000000073</v>
      </c>
    </row>
    <row r="396" spans="2:7" x14ac:dyDescent="0.25">
      <c r="B396" s="16">
        <f t="shared" si="36"/>
        <v>341</v>
      </c>
      <c r="C396" s="12">
        <f t="shared" si="32"/>
        <v>0</v>
      </c>
      <c r="D396" s="12">
        <f t="shared" si="33"/>
        <v>0</v>
      </c>
      <c r="E396" s="12">
        <f t="shared" si="34"/>
        <v>0</v>
      </c>
      <c r="F396" s="12">
        <f t="shared" si="35"/>
        <v>-7.4123818194493651E-11</v>
      </c>
      <c r="G396" s="12">
        <f t="shared" si="31"/>
        <v>90000.000000000073</v>
      </c>
    </row>
    <row r="397" spans="2:7" x14ac:dyDescent="0.25">
      <c r="B397" s="16">
        <f t="shared" si="36"/>
        <v>342</v>
      </c>
      <c r="C397" s="12">
        <f t="shared" si="32"/>
        <v>0</v>
      </c>
      <c r="D397" s="12">
        <f t="shared" si="33"/>
        <v>0</v>
      </c>
      <c r="E397" s="12">
        <f t="shared" si="34"/>
        <v>0</v>
      </c>
      <c r="F397" s="12">
        <f t="shared" si="35"/>
        <v>-7.4123818194493651E-11</v>
      </c>
      <c r="G397" s="12">
        <f t="shared" si="31"/>
        <v>90000.000000000073</v>
      </c>
    </row>
    <row r="398" spans="2:7" x14ac:dyDescent="0.25">
      <c r="B398" s="16">
        <f t="shared" si="36"/>
        <v>343</v>
      </c>
      <c r="C398" s="12">
        <f t="shared" si="32"/>
        <v>0</v>
      </c>
      <c r="D398" s="12">
        <f t="shared" si="33"/>
        <v>0</v>
      </c>
      <c r="E398" s="12">
        <f t="shared" si="34"/>
        <v>0</v>
      </c>
      <c r="F398" s="12">
        <f t="shared" si="35"/>
        <v>-7.4123818194493651E-11</v>
      </c>
      <c r="G398" s="12">
        <f t="shared" si="31"/>
        <v>90000.000000000073</v>
      </c>
    </row>
    <row r="399" spans="2:7" x14ac:dyDescent="0.25">
      <c r="B399" s="16">
        <f t="shared" si="36"/>
        <v>344</v>
      </c>
      <c r="C399" s="12">
        <f t="shared" si="32"/>
        <v>0</v>
      </c>
      <c r="D399" s="12">
        <f t="shared" si="33"/>
        <v>0</v>
      </c>
      <c r="E399" s="12">
        <f t="shared" si="34"/>
        <v>0</v>
      </c>
      <c r="F399" s="12">
        <f t="shared" si="35"/>
        <v>-7.4123818194493651E-11</v>
      </c>
      <c r="G399" s="12">
        <f t="shared" si="31"/>
        <v>90000.000000000073</v>
      </c>
    </row>
    <row r="400" spans="2:7" x14ac:dyDescent="0.25">
      <c r="B400" s="16">
        <f t="shared" si="36"/>
        <v>345</v>
      </c>
      <c r="C400" s="12">
        <f t="shared" si="32"/>
        <v>0</v>
      </c>
      <c r="D400" s="12">
        <f t="shared" si="33"/>
        <v>0</v>
      </c>
      <c r="E400" s="12">
        <f t="shared" si="34"/>
        <v>0</v>
      </c>
      <c r="F400" s="12">
        <f t="shared" si="35"/>
        <v>-7.4123818194493651E-11</v>
      </c>
      <c r="G400" s="12">
        <f t="shared" si="31"/>
        <v>90000.000000000073</v>
      </c>
    </row>
    <row r="401" spans="2:7" x14ac:dyDescent="0.25">
      <c r="B401" s="16">
        <f t="shared" si="36"/>
        <v>346</v>
      </c>
      <c r="C401" s="12">
        <f t="shared" si="32"/>
        <v>0</v>
      </c>
      <c r="D401" s="12">
        <f t="shared" si="33"/>
        <v>0</v>
      </c>
      <c r="E401" s="12">
        <f t="shared" si="34"/>
        <v>0</v>
      </c>
      <c r="F401" s="12">
        <f t="shared" si="35"/>
        <v>-7.4123818194493651E-11</v>
      </c>
      <c r="G401" s="12">
        <f t="shared" si="31"/>
        <v>90000.000000000073</v>
      </c>
    </row>
    <row r="402" spans="2:7" x14ac:dyDescent="0.25">
      <c r="B402" s="16">
        <f t="shared" si="36"/>
        <v>347</v>
      </c>
      <c r="C402" s="12">
        <f t="shared" si="32"/>
        <v>0</v>
      </c>
      <c r="D402" s="12">
        <f t="shared" si="33"/>
        <v>0</v>
      </c>
      <c r="E402" s="12">
        <f t="shared" si="34"/>
        <v>0</v>
      </c>
      <c r="F402" s="12">
        <f t="shared" si="35"/>
        <v>-7.4123818194493651E-11</v>
      </c>
      <c r="G402" s="12">
        <f t="shared" si="31"/>
        <v>90000.000000000073</v>
      </c>
    </row>
    <row r="403" spans="2:7" x14ac:dyDescent="0.25">
      <c r="B403" s="16">
        <f t="shared" si="36"/>
        <v>348</v>
      </c>
      <c r="C403" s="12">
        <f t="shared" si="32"/>
        <v>0</v>
      </c>
      <c r="D403" s="12">
        <f t="shared" si="33"/>
        <v>0</v>
      </c>
      <c r="E403" s="12">
        <f t="shared" si="34"/>
        <v>0</v>
      </c>
      <c r="F403" s="12">
        <f t="shared" si="35"/>
        <v>-7.4123818194493651E-11</v>
      </c>
      <c r="G403" s="12">
        <f t="shared" si="31"/>
        <v>90000.000000000073</v>
      </c>
    </row>
    <row r="404" spans="2:7" x14ac:dyDescent="0.25">
      <c r="B404" s="16">
        <f t="shared" si="36"/>
        <v>349</v>
      </c>
      <c r="C404" s="12">
        <f t="shared" si="32"/>
        <v>0</v>
      </c>
      <c r="D404" s="12">
        <f t="shared" si="33"/>
        <v>0</v>
      </c>
      <c r="E404" s="12">
        <f t="shared" si="34"/>
        <v>0</v>
      </c>
      <c r="F404" s="12">
        <f t="shared" si="35"/>
        <v>-7.4123818194493651E-11</v>
      </c>
      <c r="G404" s="12">
        <f t="shared" si="31"/>
        <v>90000.000000000073</v>
      </c>
    </row>
    <row r="405" spans="2:7" x14ac:dyDescent="0.25">
      <c r="B405" s="16">
        <f t="shared" si="36"/>
        <v>350</v>
      </c>
      <c r="C405" s="12">
        <f t="shared" si="32"/>
        <v>0</v>
      </c>
      <c r="D405" s="12">
        <f t="shared" si="33"/>
        <v>0</v>
      </c>
      <c r="E405" s="12">
        <f t="shared" si="34"/>
        <v>0</v>
      </c>
      <c r="F405" s="12">
        <f t="shared" si="35"/>
        <v>-7.4123818194493651E-11</v>
      </c>
      <c r="G405" s="12">
        <f t="shared" si="31"/>
        <v>90000.000000000073</v>
      </c>
    </row>
    <row r="406" spans="2:7" x14ac:dyDescent="0.25">
      <c r="B406" s="16">
        <f t="shared" si="36"/>
        <v>351</v>
      </c>
      <c r="C406" s="12">
        <f t="shared" si="32"/>
        <v>0</v>
      </c>
      <c r="D406" s="12">
        <f t="shared" si="33"/>
        <v>0</v>
      </c>
      <c r="E406" s="12">
        <f t="shared" si="34"/>
        <v>0</v>
      </c>
      <c r="F406" s="12">
        <f t="shared" si="35"/>
        <v>-7.4123818194493651E-11</v>
      </c>
      <c r="G406" s="12">
        <f t="shared" si="31"/>
        <v>90000.000000000073</v>
      </c>
    </row>
    <row r="407" spans="2:7" x14ac:dyDescent="0.25">
      <c r="B407" s="16">
        <f t="shared" si="36"/>
        <v>352</v>
      </c>
      <c r="C407" s="12">
        <f t="shared" si="32"/>
        <v>0</v>
      </c>
      <c r="D407" s="12">
        <f t="shared" si="33"/>
        <v>0</v>
      </c>
      <c r="E407" s="12">
        <f t="shared" si="34"/>
        <v>0</v>
      </c>
      <c r="F407" s="12">
        <f t="shared" si="35"/>
        <v>-7.4123818194493651E-11</v>
      </c>
      <c r="G407" s="12">
        <f t="shared" si="31"/>
        <v>90000.000000000073</v>
      </c>
    </row>
    <row r="408" spans="2:7" x14ac:dyDescent="0.25">
      <c r="B408" s="16">
        <f t="shared" si="36"/>
        <v>353</v>
      </c>
      <c r="C408" s="12">
        <f t="shared" si="32"/>
        <v>0</v>
      </c>
      <c r="D408" s="12">
        <f t="shared" si="33"/>
        <v>0</v>
      </c>
      <c r="E408" s="12">
        <f t="shared" si="34"/>
        <v>0</v>
      </c>
      <c r="F408" s="12">
        <f t="shared" si="35"/>
        <v>-7.4123818194493651E-11</v>
      </c>
      <c r="G408" s="12">
        <f t="shared" si="31"/>
        <v>90000.000000000073</v>
      </c>
    </row>
    <row r="409" spans="2:7" x14ac:dyDescent="0.25">
      <c r="B409" s="16">
        <f t="shared" si="36"/>
        <v>354</v>
      </c>
      <c r="C409" s="12">
        <f t="shared" si="32"/>
        <v>0</v>
      </c>
      <c r="D409" s="12">
        <f t="shared" si="33"/>
        <v>0</v>
      </c>
      <c r="E409" s="12">
        <f t="shared" si="34"/>
        <v>0</v>
      </c>
      <c r="F409" s="12">
        <f t="shared" si="35"/>
        <v>-7.4123818194493651E-11</v>
      </c>
      <c r="G409" s="12">
        <f t="shared" si="31"/>
        <v>90000.000000000073</v>
      </c>
    </row>
    <row r="410" spans="2:7" x14ac:dyDescent="0.25">
      <c r="B410" s="16">
        <f t="shared" si="36"/>
        <v>355</v>
      </c>
      <c r="C410" s="12">
        <f t="shared" si="32"/>
        <v>0</v>
      </c>
      <c r="D410" s="12">
        <f t="shared" si="33"/>
        <v>0</v>
      </c>
      <c r="E410" s="12">
        <f t="shared" si="34"/>
        <v>0</v>
      </c>
      <c r="F410" s="12">
        <f t="shared" si="35"/>
        <v>-7.4123818194493651E-11</v>
      </c>
      <c r="G410" s="12">
        <f t="shared" si="31"/>
        <v>90000.000000000073</v>
      </c>
    </row>
    <row r="411" spans="2:7" x14ac:dyDescent="0.25">
      <c r="B411" s="16">
        <f t="shared" si="36"/>
        <v>356</v>
      </c>
      <c r="C411" s="12">
        <f t="shared" si="32"/>
        <v>0</v>
      </c>
      <c r="D411" s="12">
        <f t="shared" si="33"/>
        <v>0</v>
      </c>
      <c r="E411" s="12">
        <f t="shared" si="34"/>
        <v>0</v>
      </c>
      <c r="F411" s="12">
        <f t="shared" si="35"/>
        <v>-7.4123818194493651E-11</v>
      </c>
      <c r="G411" s="12">
        <f t="shared" si="31"/>
        <v>90000.000000000073</v>
      </c>
    </row>
    <row r="412" spans="2:7" x14ac:dyDescent="0.25">
      <c r="B412" s="16">
        <f t="shared" si="36"/>
        <v>357</v>
      </c>
      <c r="C412" s="12">
        <f t="shared" si="32"/>
        <v>0</v>
      </c>
      <c r="D412" s="12">
        <f t="shared" si="33"/>
        <v>0</v>
      </c>
      <c r="E412" s="12">
        <f t="shared" si="34"/>
        <v>0</v>
      </c>
      <c r="F412" s="12">
        <f t="shared" si="35"/>
        <v>-7.4123818194493651E-11</v>
      </c>
      <c r="G412" s="12">
        <f t="shared" si="31"/>
        <v>90000.000000000073</v>
      </c>
    </row>
    <row r="413" spans="2:7" x14ac:dyDescent="0.25">
      <c r="B413" s="16">
        <f t="shared" si="36"/>
        <v>358</v>
      </c>
      <c r="C413" s="12">
        <f t="shared" si="32"/>
        <v>0</v>
      </c>
      <c r="D413" s="12">
        <f t="shared" si="33"/>
        <v>0</v>
      </c>
      <c r="E413" s="12">
        <f t="shared" si="34"/>
        <v>0</v>
      </c>
      <c r="F413" s="12">
        <f t="shared" si="35"/>
        <v>-7.4123818194493651E-11</v>
      </c>
      <c r="G413" s="12">
        <f t="shared" si="31"/>
        <v>90000.000000000073</v>
      </c>
    </row>
    <row r="414" spans="2:7" x14ac:dyDescent="0.25">
      <c r="B414" s="16">
        <f t="shared" si="36"/>
        <v>359</v>
      </c>
      <c r="C414" s="12">
        <f t="shared" si="32"/>
        <v>0</v>
      </c>
      <c r="D414" s="12">
        <f t="shared" si="33"/>
        <v>0</v>
      </c>
      <c r="E414" s="12">
        <f t="shared" si="34"/>
        <v>0</v>
      </c>
      <c r="F414" s="12">
        <f t="shared" si="35"/>
        <v>-7.4123818194493651E-11</v>
      </c>
      <c r="G414" s="12">
        <f t="shared" si="31"/>
        <v>90000.000000000073</v>
      </c>
    </row>
    <row r="415" spans="2:7" x14ac:dyDescent="0.25">
      <c r="B415" s="16">
        <f t="shared" si="36"/>
        <v>360</v>
      </c>
      <c r="C415" s="12">
        <f t="shared" si="32"/>
        <v>0</v>
      </c>
      <c r="D415" s="12">
        <f t="shared" si="33"/>
        <v>0</v>
      </c>
      <c r="E415" s="12">
        <f t="shared" si="34"/>
        <v>0</v>
      </c>
      <c r="F415" s="12">
        <f t="shared" si="35"/>
        <v>-7.4123818194493651E-11</v>
      </c>
      <c r="G415" s="12">
        <f t="shared" si="31"/>
        <v>90000.000000000073</v>
      </c>
    </row>
    <row r="416" spans="2:7" ht="13" x14ac:dyDescent="0.3">
      <c r="B416" s="17" t="s">
        <v>19</v>
      </c>
      <c r="C416" s="25">
        <f>SUM(C56:C415)</f>
        <v>123928.91278777937</v>
      </c>
      <c r="D416" s="25">
        <f>SUM(D56:D415)</f>
        <v>33928.912787779154</v>
      </c>
      <c r="E416" s="25">
        <f>SUM(E56:E415)</f>
        <v>90000.000000000044</v>
      </c>
      <c r="F416" s="2"/>
      <c r="G416" s="2"/>
    </row>
    <row r="417" spans="2:7" x14ac:dyDescent="0.25">
      <c r="B417" s="9"/>
      <c r="C417" s="2"/>
      <c r="D417" s="2"/>
      <c r="E417" s="2"/>
      <c r="F417" s="2"/>
      <c r="G417" s="2"/>
    </row>
    <row r="418" spans="2:7" x14ac:dyDescent="0.25">
      <c r="B418" s="9"/>
      <c r="C418" s="2"/>
      <c r="D418" s="2"/>
      <c r="E418" s="2"/>
      <c r="F418" s="2"/>
      <c r="G418" s="2"/>
    </row>
    <row r="419" spans="2:7" x14ac:dyDescent="0.25">
      <c r="B419" s="9"/>
      <c r="C419" s="2"/>
      <c r="D419" s="2"/>
      <c r="E419" s="2"/>
      <c r="F419" s="2"/>
      <c r="G419" s="2"/>
    </row>
    <row r="420" spans="2:7" x14ac:dyDescent="0.25">
      <c r="B420" s="9"/>
      <c r="C420" s="2"/>
      <c r="D420" s="2"/>
      <c r="E420" s="2"/>
      <c r="F420" s="2"/>
      <c r="G420" s="2"/>
    </row>
    <row r="421" spans="2:7" x14ac:dyDescent="0.25">
      <c r="B421" s="9"/>
      <c r="C421" s="2"/>
      <c r="D421" s="2"/>
      <c r="E421" s="2"/>
      <c r="F421" s="2"/>
      <c r="G421" s="2"/>
    </row>
    <row r="422" spans="2:7" x14ac:dyDescent="0.25">
      <c r="B422" s="9"/>
      <c r="C422" s="2"/>
      <c r="D422" s="2"/>
      <c r="E422" s="2"/>
      <c r="F422" s="2"/>
      <c r="G422" s="2"/>
    </row>
    <row r="423" spans="2:7" x14ac:dyDescent="0.25">
      <c r="B423" s="9"/>
      <c r="C423" s="2"/>
      <c r="D423" s="2"/>
      <c r="E423" s="2"/>
      <c r="F423" s="2"/>
      <c r="G423" s="2"/>
    </row>
    <row r="424" spans="2:7" x14ac:dyDescent="0.25">
      <c r="B424" s="9"/>
      <c r="C424" s="2"/>
      <c r="D424" s="2"/>
      <c r="E424" s="2"/>
      <c r="F424" s="2"/>
      <c r="G424" s="2"/>
    </row>
    <row r="425" spans="2:7" x14ac:dyDescent="0.25">
      <c r="B425" s="9"/>
      <c r="C425" s="2"/>
      <c r="D425" s="2"/>
      <c r="E425" s="2"/>
      <c r="F425" s="2"/>
      <c r="G425" s="2"/>
    </row>
    <row r="426" spans="2:7" x14ac:dyDescent="0.25">
      <c r="B426" s="9"/>
      <c r="C426" s="2"/>
      <c r="D426" s="2"/>
      <c r="E426" s="2"/>
      <c r="F426" s="2"/>
      <c r="G426" s="2"/>
    </row>
    <row r="427" spans="2:7" x14ac:dyDescent="0.25">
      <c r="B427" s="9"/>
      <c r="C427" s="2"/>
      <c r="D427" s="2"/>
      <c r="E427" s="2"/>
      <c r="F427" s="2"/>
      <c r="G427" s="2"/>
    </row>
    <row r="428" spans="2:7" x14ac:dyDescent="0.25">
      <c r="B428" s="9"/>
      <c r="C428" s="2"/>
      <c r="D428" s="2"/>
      <c r="E428" s="2"/>
      <c r="F428" s="2"/>
      <c r="G428" s="2"/>
    </row>
    <row r="429" spans="2:7" x14ac:dyDescent="0.25">
      <c r="C429" s="6"/>
      <c r="D429" s="2"/>
      <c r="E429" s="2"/>
      <c r="F429" s="2"/>
      <c r="G429" s="2"/>
    </row>
    <row r="430" spans="2:7" x14ac:dyDescent="0.25">
      <c r="C430" s="6"/>
      <c r="D430" s="2"/>
      <c r="E430" s="2"/>
      <c r="F430" s="2"/>
      <c r="G430" s="2"/>
    </row>
    <row r="431" spans="2:7" x14ac:dyDescent="0.25">
      <c r="C431" s="6"/>
      <c r="D431" s="2"/>
      <c r="E431" s="2"/>
      <c r="F431" s="2"/>
      <c r="G431" s="2"/>
    </row>
    <row r="432" spans="2:7" x14ac:dyDescent="0.25">
      <c r="D432" s="2"/>
      <c r="E432" s="2"/>
      <c r="F432" s="2"/>
      <c r="G432" s="2"/>
    </row>
    <row r="433" spans="4:7" x14ac:dyDescent="0.25">
      <c r="D433" s="2"/>
      <c r="E433" s="2"/>
      <c r="F433" s="2"/>
      <c r="G433" s="2"/>
    </row>
    <row r="434" spans="4:7" x14ac:dyDescent="0.25">
      <c r="D434" s="2"/>
      <c r="E434" s="2"/>
      <c r="F434" s="2"/>
      <c r="G434" s="2"/>
    </row>
    <row r="435" spans="4:7" x14ac:dyDescent="0.25">
      <c r="D435" s="2"/>
      <c r="E435" s="2"/>
      <c r="F435" s="2"/>
      <c r="G435" s="2"/>
    </row>
    <row r="436" spans="4:7" x14ac:dyDescent="0.25">
      <c r="D436" s="2"/>
      <c r="E436" s="2"/>
      <c r="F436" s="2"/>
      <c r="G436" s="2"/>
    </row>
    <row r="437" spans="4:7" x14ac:dyDescent="0.25">
      <c r="D437" s="2"/>
      <c r="E437" s="2"/>
      <c r="F437" s="2"/>
      <c r="G437" s="2"/>
    </row>
    <row r="438" spans="4:7" x14ac:dyDescent="0.25">
      <c r="D438" s="2"/>
      <c r="E438" s="2"/>
      <c r="F438" s="2"/>
      <c r="G438" s="2"/>
    </row>
    <row r="439" spans="4:7" x14ac:dyDescent="0.25">
      <c r="D439" s="2"/>
      <c r="E439" s="2"/>
      <c r="F439" s="2"/>
      <c r="G439" s="2"/>
    </row>
    <row r="440" spans="4:7" x14ac:dyDescent="0.25">
      <c r="D440" s="2"/>
      <c r="E440" s="2"/>
      <c r="F440" s="2"/>
      <c r="G440" s="2"/>
    </row>
    <row r="441" spans="4:7" x14ac:dyDescent="0.25">
      <c r="D441" s="2"/>
      <c r="E441" s="2"/>
      <c r="F441" s="2"/>
      <c r="G441" s="2"/>
    </row>
    <row r="442" spans="4:7" x14ac:dyDescent="0.25">
      <c r="D442" s="2"/>
      <c r="E442" s="2"/>
      <c r="F442" s="2"/>
      <c r="G442" s="2"/>
    </row>
    <row r="443" spans="4:7" x14ac:dyDescent="0.25">
      <c r="D443" s="2"/>
      <c r="E443" s="2"/>
      <c r="F443" s="2"/>
      <c r="G443" s="2"/>
    </row>
    <row r="444" spans="4:7" x14ac:dyDescent="0.25">
      <c r="D444" s="2"/>
      <c r="E444" s="2"/>
      <c r="F444" s="2"/>
      <c r="G444" s="2"/>
    </row>
    <row r="445" spans="4:7" x14ac:dyDescent="0.25">
      <c r="D445" s="2"/>
      <c r="E445" s="2"/>
      <c r="F445" s="2"/>
      <c r="G445" s="2"/>
    </row>
    <row r="446" spans="4:7" x14ac:dyDescent="0.25">
      <c r="D446" s="2"/>
      <c r="E446" s="2"/>
      <c r="F446" s="2"/>
      <c r="G446" s="2"/>
    </row>
    <row r="447" spans="4:7" x14ac:dyDescent="0.25">
      <c r="D447" s="2"/>
      <c r="E447" s="2"/>
      <c r="F447" s="2"/>
      <c r="G447" s="2"/>
    </row>
    <row r="448" spans="4:7" x14ac:dyDescent="0.25">
      <c r="D448" s="2"/>
      <c r="E448" s="2"/>
      <c r="F448" s="2"/>
      <c r="G448" s="2"/>
    </row>
    <row r="449" spans="4:7" x14ac:dyDescent="0.25">
      <c r="D449" s="2"/>
      <c r="E449" s="2"/>
      <c r="F449" s="2"/>
      <c r="G449" s="2"/>
    </row>
    <row r="450" spans="4:7" x14ac:dyDescent="0.25">
      <c r="D450" s="2"/>
      <c r="E450" s="2"/>
      <c r="F450" s="2"/>
      <c r="G450" s="2"/>
    </row>
    <row r="451" spans="4:7" x14ac:dyDescent="0.25">
      <c r="D451" s="2"/>
      <c r="E451" s="2"/>
      <c r="F451" s="2"/>
      <c r="G451" s="2"/>
    </row>
    <row r="452" spans="4:7" x14ac:dyDescent="0.25">
      <c r="D452" s="2"/>
      <c r="E452" s="2"/>
      <c r="F452" s="2"/>
      <c r="G452" s="2"/>
    </row>
    <row r="453" spans="4:7" x14ac:dyDescent="0.25">
      <c r="D453" s="2"/>
      <c r="E453" s="2"/>
      <c r="F453" s="2"/>
      <c r="G453" s="2"/>
    </row>
    <row r="454" spans="4:7" x14ac:dyDescent="0.25">
      <c r="D454" s="2"/>
      <c r="E454" s="2"/>
      <c r="F454" s="2"/>
      <c r="G454" s="2"/>
    </row>
    <row r="455" spans="4:7" x14ac:dyDescent="0.25">
      <c r="D455" s="2"/>
      <c r="E455" s="2"/>
      <c r="F455" s="2"/>
      <c r="G455" s="2"/>
    </row>
    <row r="456" spans="4:7" x14ac:dyDescent="0.25">
      <c r="D456" s="2"/>
      <c r="E456" s="2"/>
      <c r="F456" s="2"/>
      <c r="G456" s="2"/>
    </row>
    <row r="457" spans="4:7" x14ac:dyDescent="0.25">
      <c r="D457" s="2"/>
      <c r="E457" s="2"/>
      <c r="F457" s="2"/>
      <c r="G457" s="2"/>
    </row>
    <row r="458" spans="4:7" x14ac:dyDescent="0.25">
      <c r="D458" s="2"/>
      <c r="E458" s="2"/>
      <c r="F458" s="2"/>
      <c r="G458" s="2"/>
    </row>
    <row r="459" spans="4:7" x14ac:dyDescent="0.25">
      <c r="D459" s="2"/>
      <c r="E459" s="2"/>
      <c r="F459" s="2"/>
      <c r="G459" s="2"/>
    </row>
    <row r="460" spans="4:7" x14ac:dyDescent="0.25">
      <c r="D460" s="2"/>
      <c r="E460" s="2"/>
      <c r="F460" s="2"/>
      <c r="G460" s="2"/>
    </row>
    <row r="461" spans="4:7" x14ac:dyDescent="0.25">
      <c r="D461" s="2"/>
      <c r="E461" s="2"/>
      <c r="F461" s="2"/>
      <c r="G461" s="2"/>
    </row>
    <row r="462" spans="4:7" x14ac:dyDescent="0.25">
      <c r="D462" s="2"/>
      <c r="E462" s="2"/>
      <c r="F462" s="2"/>
      <c r="G462" s="2"/>
    </row>
    <row r="463" spans="4:7" x14ac:dyDescent="0.25">
      <c r="D463" s="2"/>
      <c r="E463" s="2"/>
      <c r="F463" s="2"/>
      <c r="G463" s="2"/>
    </row>
    <row r="464" spans="4:7" x14ac:dyDescent="0.25">
      <c r="D464" s="2"/>
      <c r="E464" s="2"/>
      <c r="F464" s="2"/>
      <c r="G464" s="2"/>
    </row>
    <row r="465" spans="4:7" x14ac:dyDescent="0.25">
      <c r="D465" s="2"/>
      <c r="E465" s="2"/>
      <c r="F465" s="2"/>
      <c r="G465" s="2"/>
    </row>
    <row r="466" spans="4:7" x14ac:dyDescent="0.25">
      <c r="D466" s="2"/>
      <c r="E466" s="2"/>
      <c r="F466" s="2"/>
      <c r="G466" s="2"/>
    </row>
    <row r="467" spans="4:7" x14ac:dyDescent="0.25">
      <c r="D467" s="2"/>
      <c r="E467" s="2"/>
      <c r="F467" s="2"/>
      <c r="G467" s="2"/>
    </row>
    <row r="468" spans="4:7" x14ac:dyDescent="0.25">
      <c r="D468" s="2"/>
      <c r="E468" s="2"/>
      <c r="F468" s="2"/>
      <c r="G468" s="2"/>
    </row>
    <row r="469" spans="4:7" x14ac:dyDescent="0.25">
      <c r="D469" s="2"/>
      <c r="E469" s="2"/>
      <c r="F469" s="2"/>
      <c r="G469" s="2"/>
    </row>
    <row r="470" spans="4:7" x14ac:dyDescent="0.25">
      <c r="D470" s="2"/>
      <c r="E470" s="2"/>
      <c r="F470" s="2"/>
      <c r="G470" s="2"/>
    </row>
    <row r="471" spans="4:7" x14ac:dyDescent="0.25">
      <c r="D471" s="2"/>
      <c r="E471" s="2"/>
      <c r="F471" s="2"/>
      <c r="G471" s="2"/>
    </row>
    <row r="472" spans="4:7" x14ac:dyDescent="0.25">
      <c r="D472" s="2"/>
      <c r="E472" s="2"/>
      <c r="F472" s="2"/>
      <c r="G472" s="2"/>
    </row>
    <row r="473" spans="4:7" x14ac:dyDescent="0.25">
      <c r="D473" s="2"/>
      <c r="E473" s="2"/>
      <c r="F473" s="2"/>
      <c r="G473" s="2"/>
    </row>
    <row r="474" spans="4:7" x14ac:dyDescent="0.25">
      <c r="D474" s="2"/>
      <c r="E474" s="2"/>
      <c r="F474" s="2"/>
      <c r="G474" s="2"/>
    </row>
    <row r="475" spans="4:7" x14ac:dyDescent="0.25">
      <c r="D475" s="2"/>
      <c r="E475" s="2"/>
      <c r="F475" s="2"/>
      <c r="G475" s="2"/>
    </row>
    <row r="476" spans="4:7" x14ac:dyDescent="0.25">
      <c r="D476" s="2"/>
      <c r="E476" s="2"/>
      <c r="F476" s="2"/>
      <c r="G476" s="2"/>
    </row>
    <row r="477" spans="4:7" x14ac:dyDescent="0.25">
      <c r="D477" s="2"/>
      <c r="E477" s="2"/>
      <c r="F477" s="2"/>
      <c r="G477" s="2"/>
    </row>
    <row r="478" spans="4:7" x14ac:dyDescent="0.25">
      <c r="D478" s="2"/>
      <c r="E478" s="2"/>
      <c r="F478" s="2"/>
      <c r="G478" s="2"/>
    </row>
    <row r="479" spans="4:7" x14ac:dyDescent="0.25">
      <c r="D479" s="2"/>
      <c r="E479" s="2"/>
      <c r="F479" s="2"/>
      <c r="G479" s="2"/>
    </row>
    <row r="480" spans="4:7" x14ac:dyDescent="0.25">
      <c r="D480" s="2"/>
      <c r="E480" s="2"/>
      <c r="F480" s="2"/>
      <c r="G480" s="2"/>
    </row>
    <row r="481" spans="4:7" x14ac:dyDescent="0.25">
      <c r="D481" s="2"/>
      <c r="E481" s="2"/>
      <c r="F481" s="2"/>
      <c r="G481" s="2"/>
    </row>
    <row r="482" spans="4:7" x14ac:dyDescent="0.25">
      <c r="D482" s="2"/>
      <c r="E482" s="2"/>
      <c r="F482" s="2"/>
      <c r="G482" s="2"/>
    </row>
    <row r="483" spans="4:7" x14ac:dyDescent="0.25">
      <c r="D483" s="2"/>
      <c r="E483" s="2"/>
      <c r="F483" s="2"/>
      <c r="G483" s="2"/>
    </row>
    <row r="484" spans="4:7" x14ac:dyDescent="0.25">
      <c r="D484" s="2"/>
      <c r="E484" s="2"/>
      <c r="F484" s="2"/>
      <c r="G484" s="2"/>
    </row>
    <row r="485" spans="4:7" x14ac:dyDescent="0.25">
      <c r="D485" s="2"/>
      <c r="E485" s="2"/>
      <c r="F485" s="2"/>
      <c r="G485" s="2"/>
    </row>
    <row r="486" spans="4:7" x14ac:dyDescent="0.25">
      <c r="D486" s="2"/>
      <c r="E486" s="2"/>
      <c r="F486" s="2"/>
      <c r="G486" s="2"/>
    </row>
    <row r="487" spans="4:7" x14ac:dyDescent="0.25">
      <c r="D487" s="2"/>
      <c r="E487" s="2"/>
      <c r="F487" s="2"/>
      <c r="G487" s="2"/>
    </row>
    <row r="488" spans="4:7" x14ac:dyDescent="0.25">
      <c r="D488" s="2"/>
      <c r="E488" s="2"/>
      <c r="F488" s="2"/>
      <c r="G488" s="2"/>
    </row>
    <row r="489" spans="4:7" x14ac:dyDescent="0.25">
      <c r="D489" s="2"/>
      <c r="E489" s="2"/>
      <c r="F489" s="2"/>
      <c r="G489" s="2"/>
    </row>
    <row r="490" spans="4:7" x14ac:dyDescent="0.25">
      <c r="D490" s="2"/>
      <c r="E490" s="2"/>
      <c r="F490" s="2"/>
      <c r="G490" s="2"/>
    </row>
    <row r="491" spans="4:7" x14ac:dyDescent="0.25">
      <c r="D491" s="2"/>
      <c r="E491" s="2"/>
      <c r="F491" s="2"/>
      <c r="G491" s="2"/>
    </row>
    <row r="492" spans="4:7" x14ac:dyDescent="0.25">
      <c r="D492" s="2"/>
      <c r="E492" s="2"/>
      <c r="F492" s="2"/>
      <c r="G492" s="2"/>
    </row>
    <row r="493" spans="4:7" x14ac:dyDescent="0.25">
      <c r="D493" s="2"/>
      <c r="E493" s="2"/>
      <c r="F493" s="2"/>
      <c r="G493" s="2"/>
    </row>
    <row r="494" spans="4:7" x14ac:dyDescent="0.25">
      <c r="D494" s="2"/>
      <c r="E494" s="2"/>
      <c r="F494" s="2"/>
      <c r="G494" s="2"/>
    </row>
    <row r="495" spans="4:7" x14ac:dyDescent="0.25">
      <c r="D495" s="2"/>
      <c r="E495" s="2"/>
      <c r="F495" s="2"/>
      <c r="G495" s="2"/>
    </row>
    <row r="496" spans="4:7" x14ac:dyDescent="0.25">
      <c r="D496" s="2"/>
      <c r="E496" s="2"/>
      <c r="F496" s="2"/>
      <c r="G496" s="2"/>
    </row>
    <row r="497" spans="4:7" x14ac:dyDescent="0.25">
      <c r="D497" s="2"/>
      <c r="E497" s="2"/>
      <c r="F497" s="2"/>
      <c r="G497" s="2"/>
    </row>
    <row r="498" spans="4:7" x14ac:dyDescent="0.25">
      <c r="D498" s="2"/>
      <c r="E498" s="2"/>
      <c r="F498" s="2"/>
      <c r="G498" s="2"/>
    </row>
    <row r="499" spans="4:7" x14ac:dyDescent="0.25">
      <c r="D499" s="2"/>
      <c r="E499" s="2"/>
      <c r="F499" s="2"/>
      <c r="G499" s="2"/>
    </row>
    <row r="500" spans="4:7" x14ac:dyDescent="0.25">
      <c r="D500" s="2"/>
      <c r="E500" s="2"/>
      <c r="F500" s="2"/>
      <c r="G500" s="2"/>
    </row>
    <row r="501" spans="4:7" x14ac:dyDescent="0.25">
      <c r="D501" s="2"/>
      <c r="E501" s="2"/>
      <c r="F501" s="2"/>
      <c r="G501" s="2"/>
    </row>
    <row r="502" spans="4:7" x14ac:dyDescent="0.25">
      <c r="D502" s="2"/>
      <c r="E502" s="2"/>
      <c r="F502" s="2"/>
      <c r="G502" s="2"/>
    </row>
    <row r="503" spans="4:7" x14ac:dyDescent="0.25">
      <c r="D503" s="2"/>
      <c r="E503" s="2"/>
      <c r="F503" s="2"/>
      <c r="G503" s="2"/>
    </row>
    <row r="504" spans="4:7" x14ac:dyDescent="0.25">
      <c r="D504" s="2"/>
      <c r="E504" s="2"/>
      <c r="F504" s="2"/>
      <c r="G504" s="2"/>
    </row>
    <row r="505" spans="4:7" x14ac:dyDescent="0.25">
      <c r="D505" s="2"/>
      <c r="E505" s="2"/>
      <c r="F505" s="2"/>
      <c r="G505" s="2"/>
    </row>
    <row r="506" spans="4:7" x14ac:dyDescent="0.25">
      <c r="D506" s="2"/>
      <c r="E506" s="2"/>
      <c r="F506" s="2"/>
      <c r="G506" s="2"/>
    </row>
    <row r="507" spans="4:7" x14ac:dyDescent="0.25">
      <c r="D507" s="2"/>
      <c r="E507" s="2"/>
      <c r="F507" s="2"/>
      <c r="G507" s="2"/>
    </row>
    <row r="508" spans="4:7" x14ac:dyDescent="0.25">
      <c r="D508" s="2"/>
      <c r="E508" s="2"/>
      <c r="F508" s="2"/>
      <c r="G508" s="2"/>
    </row>
    <row r="509" spans="4:7" x14ac:dyDescent="0.25">
      <c r="D509" s="2"/>
      <c r="E509" s="2"/>
      <c r="F509" s="2"/>
      <c r="G509" s="2"/>
    </row>
    <row r="510" spans="4:7" x14ac:dyDescent="0.25">
      <c r="D510" s="2"/>
      <c r="E510" s="2"/>
      <c r="F510" s="2"/>
      <c r="G510" s="2"/>
    </row>
    <row r="511" spans="4:7" x14ac:dyDescent="0.25">
      <c r="D511" s="2"/>
      <c r="E511" s="2"/>
      <c r="F511" s="2"/>
      <c r="G511" s="2"/>
    </row>
    <row r="512" spans="4:7" x14ac:dyDescent="0.25">
      <c r="D512" s="2"/>
      <c r="E512" s="2"/>
      <c r="F512" s="2"/>
      <c r="G512" s="2"/>
    </row>
    <row r="513" spans="4:7" x14ac:dyDescent="0.25">
      <c r="D513" s="2"/>
      <c r="E513" s="2"/>
      <c r="F513" s="2"/>
      <c r="G513" s="2"/>
    </row>
    <row r="514" spans="4:7" x14ac:dyDescent="0.25">
      <c r="D514" s="2"/>
      <c r="E514" s="2"/>
      <c r="F514" s="2"/>
      <c r="G514" s="2"/>
    </row>
    <row r="515" spans="4:7" x14ac:dyDescent="0.25">
      <c r="D515" s="2"/>
      <c r="E515" s="2"/>
      <c r="F515" s="2"/>
      <c r="G515" s="2"/>
    </row>
    <row r="516" spans="4:7" x14ac:dyDescent="0.25">
      <c r="D516" s="2"/>
      <c r="E516" s="2"/>
      <c r="F516" s="2"/>
      <c r="G516" s="2"/>
    </row>
    <row r="517" spans="4:7" x14ac:dyDescent="0.25">
      <c r="D517" s="2"/>
      <c r="E517" s="2"/>
      <c r="F517" s="2"/>
      <c r="G517" s="2"/>
    </row>
    <row r="518" spans="4:7" x14ac:dyDescent="0.25">
      <c r="D518" s="2"/>
      <c r="E518" s="2"/>
      <c r="F518" s="2"/>
      <c r="G518" s="2"/>
    </row>
    <row r="519" spans="4:7" x14ac:dyDescent="0.25">
      <c r="D519" s="2"/>
      <c r="E519" s="2"/>
      <c r="F519" s="2"/>
      <c r="G519" s="2"/>
    </row>
    <row r="520" spans="4:7" x14ac:dyDescent="0.25">
      <c r="D520" s="2"/>
      <c r="E520" s="2"/>
      <c r="F520" s="2"/>
      <c r="G520" s="2"/>
    </row>
    <row r="521" spans="4:7" x14ac:dyDescent="0.25">
      <c r="D521" s="2"/>
      <c r="E521" s="2"/>
      <c r="F521" s="2"/>
      <c r="G521" s="2"/>
    </row>
    <row r="522" spans="4:7" x14ac:dyDescent="0.25">
      <c r="D522" s="2"/>
      <c r="E522" s="2"/>
      <c r="F522" s="2"/>
      <c r="G522" s="2"/>
    </row>
    <row r="523" spans="4:7" x14ac:dyDescent="0.25">
      <c r="D523" s="2"/>
      <c r="E523" s="2"/>
      <c r="F523" s="2"/>
      <c r="G523" s="2"/>
    </row>
    <row r="524" spans="4:7" x14ac:dyDescent="0.25">
      <c r="D524" s="2"/>
      <c r="E524" s="2"/>
      <c r="F524" s="2"/>
      <c r="G524" s="2"/>
    </row>
    <row r="525" spans="4:7" x14ac:dyDescent="0.25">
      <c r="D525" s="2"/>
      <c r="E525" s="2"/>
      <c r="F525" s="2"/>
      <c r="G525" s="2"/>
    </row>
    <row r="526" spans="4:7" x14ac:dyDescent="0.25">
      <c r="D526" s="2"/>
      <c r="E526" s="2"/>
      <c r="F526" s="2"/>
      <c r="G526" s="2"/>
    </row>
    <row r="527" spans="4:7" x14ac:dyDescent="0.25">
      <c r="D527" s="2"/>
      <c r="E527" s="2"/>
      <c r="F527" s="2"/>
      <c r="G527" s="2"/>
    </row>
    <row r="528" spans="4:7" x14ac:dyDescent="0.25">
      <c r="D528" s="2"/>
      <c r="E528" s="2"/>
      <c r="F528" s="2"/>
      <c r="G528" s="2"/>
    </row>
    <row r="529" spans="4:7" x14ac:dyDescent="0.25">
      <c r="D529" s="2"/>
      <c r="E529" s="2"/>
      <c r="F529" s="2"/>
      <c r="G529" s="2"/>
    </row>
    <row r="530" spans="4:7" x14ac:dyDescent="0.25">
      <c r="D530" s="2"/>
      <c r="E530" s="2"/>
      <c r="F530" s="2"/>
      <c r="G530" s="2"/>
    </row>
    <row r="531" spans="4:7" x14ac:dyDescent="0.25">
      <c r="D531" s="2"/>
      <c r="E531" s="2"/>
      <c r="F531" s="2"/>
      <c r="G531" s="2"/>
    </row>
    <row r="532" spans="4:7" x14ac:dyDescent="0.25">
      <c r="D532" s="2"/>
      <c r="E532" s="2"/>
      <c r="F532" s="2"/>
      <c r="G532" s="2"/>
    </row>
    <row r="533" spans="4:7" x14ac:dyDescent="0.25">
      <c r="D533" s="2"/>
      <c r="E533" s="2"/>
      <c r="F533" s="2"/>
      <c r="G533" s="2"/>
    </row>
    <row r="534" spans="4:7" x14ac:dyDescent="0.25">
      <c r="D534" s="2"/>
      <c r="E534" s="2"/>
      <c r="F534" s="2"/>
      <c r="G534" s="2"/>
    </row>
    <row r="535" spans="4:7" x14ac:dyDescent="0.25">
      <c r="D535" s="2"/>
      <c r="E535" s="2"/>
      <c r="F535" s="2"/>
      <c r="G535" s="2"/>
    </row>
    <row r="536" spans="4:7" x14ac:dyDescent="0.25">
      <c r="D536" s="2"/>
      <c r="E536" s="2"/>
      <c r="F536" s="2"/>
      <c r="G536" s="2"/>
    </row>
    <row r="537" spans="4:7" x14ac:dyDescent="0.25">
      <c r="D537" s="2"/>
      <c r="E537" s="2"/>
      <c r="F537" s="2"/>
      <c r="G537" s="2"/>
    </row>
    <row r="538" spans="4:7" x14ac:dyDescent="0.25">
      <c r="D538" s="2"/>
      <c r="E538" s="2"/>
      <c r="F538" s="2"/>
      <c r="G538" s="2"/>
    </row>
    <row r="539" spans="4:7" x14ac:dyDescent="0.25">
      <c r="D539" s="2"/>
      <c r="E539" s="2"/>
      <c r="F539" s="2"/>
      <c r="G539" s="2"/>
    </row>
    <row r="540" spans="4:7" x14ac:dyDescent="0.25">
      <c r="D540" s="2"/>
      <c r="E540" s="2"/>
      <c r="F540" s="2"/>
      <c r="G540" s="2"/>
    </row>
    <row r="541" spans="4:7" x14ac:dyDescent="0.25">
      <c r="D541" s="2"/>
      <c r="E541" s="2"/>
      <c r="F541" s="2"/>
      <c r="G541" s="2"/>
    </row>
    <row r="542" spans="4:7" x14ac:dyDescent="0.25">
      <c r="D542" s="2"/>
      <c r="E542" s="2"/>
      <c r="F542" s="2"/>
      <c r="G542" s="2"/>
    </row>
    <row r="543" spans="4:7" x14ac:dyDescent="0.25">
      <c r="D543" s="2"/>
      <c r="E543" s="2"/>
      <c r="F543" s="2"/>
      <c r="G543" s="2"/>
    </row>
    <row r="544" spans="4:7" x14ac:dyDescent="0.25">
      <c r="D544" s="2"/>
      <c r="E544" s="2"/>
      <c r="F544" s="2"/>
      <c r="G544" s="2"/>
    </row>
    <row r="545" spans="4:7" x14ac:dyDescent="0.25">
      <c r="D545" s="2"/>
      <c r="E545" s="2"/>
      <c r="F545" s="2"/>
      <c r="G545" s="2"/>
    </row>
    <row r="546" spans="4:7" x14ac:dyDescent="0.25">
      <c r="D546" s="2"/>
      <c r="E546" s="2"/>
      <c r="F546" s="2"/>
      <c r="G546" s="2"/>
    </row>
    <row r="547" spans="4:7" x14ac:dyDescent="0.25">
      <c r="D547" s="2"/>
      <c r="E547" s="2"/>
      <c r="F547" s="2"/>
      <c r="G547" s="2"/>
    </row>
    <row r="548" spans="4:7" x14ac:dyDescent="0.25">
      <c r="D548" s="2"/>
      <c r="E548" s="2"/>
      <c r="F548" s="2"/>
      <c r="G548" s="2"/>
    </row>
    <row r="549" spans="4:7" x14ac:dyDescent="0.25">
      <c r="D549" s="2"/>
      <c r="E549" s="2"/>
      <c r="F549" s="2"/>
      <c r="G549" s="2"/>
    </row>
    <row r="550" spans="4:7" x14ac:dyDescent="0.25">
      <c r="D550" s="2"/>
      <c r="E550" s="2"/>
      <c r="F550" s="2"/>
      <c r="G550" s="2"/>
    </row>
    <row r="551" spans="4:7" x14ac:dyDescent="0.25">
      <c r="D551" s="2"/>
      <c r="E551" s="2"/>
      <c r="F551" s="2"/>
      <c r="G551" s="2"/>
    </row>
    <row r="552" spans="4:7" x14ac:dyDescent="0.25">
      <c r="D552" s="2"/>
      <c r="E552" s="2"/>
      <c r="F552" s="2"/>
      <c r="G552" s="2"/>
    </row>
    <row r="553" spans="4:7" x14ac:dyDescent="0.25">
      <c r="D553" s="2"/>
      <c r="E553" s="2"/>
      <c r="F553" s="2"/>
      <c r="G553" s="2"/>
    </row>
    <row r="554" spans="4:7" x14ac:dyDescent="0.25">
      <c r="D554" s="2"/>
      <c r="E554" s="2"/>
      <c r="F554" s="2"/>
      <c r="G554" s="2"/>
    </row>
    <row r="555" spans="4:7" x14ac:dyDescent="0.25">
      <c r="D555" s="2"/>
      <c r="E555" s="2"/>
      <c r="F555" s="2"/>
      <c r="G555" s="2"/>
    </row>
    <row r="556" spans="4:7" x14ac:dyDescent="0.25">
      <c r="D556" s="2"/>
      <c r="E556" s="2"/>
      <c r="F556" s="2"/>
      <c r="G556" s="2"/>
    </row>
    <row r="557" spans="4:7" x14ac:dyDescent="0.25">
      <c r="D557" s="2"/>
      <c r="E557" s="2"/>
      <c r="F557" s="2"/>
      <c r="G557" s="2"/>
    </row>
    <row r="558" spans="4:7" x14ac:dyDescent="0.25">
      <c r="D558" s="2"/>
      <c r="E558" s="2"/>
      <c r="F558" s="2"/>
      <c r="G558" s="2"/>
    </row>
    <row r="559" spans="4:7" x14ac:dyDescent="0.25">
      <c r="D559" s="2"/>
      <c r="E559" s="2"/>
      <c r="F559" s="2"/>
      <c r="G559" s="2"/>
    </row>
    <row r="560" spans="4:7" x14ac:dyDescent="0.25">
      <c r="D560" s="2"/>
      <c r="E560" s="2"/>
      <c r="F560" s="2"/>
      <c r="G560" s="2"/>
    </row>
    <row r="561" spans="4:7" x14ac:dyDescent="0.25">
      <c r="D561" s="2"/>
      <c r="E561" s="2"/>
      <c r="F561" s="2"/>
      <c r="G561" s="2"/>
    </row>
    <row r="562" spans="4:7" x14ac:dyDescent="0.25">
      <c r="D562" s="2"/>
      <c r="E562" s="2"/>
      <c r="F562" s="2"/>
      <c r="G562" s="2"/>
    </row>
    <row r="563" spans="4:7" x14ac:dyDescent="0.25">
      <c r="D563" s="2"/>
      <c r="E563" s="2"/>
      <c r="F563" s="2"/>
      <c r="G563" s="2"/>
    </row>
    <row r="564" spans="4:7" x14ac:dyDescent="0.25">
      <c r="D564" s="2"/>
      <c r="E564" s="2"/>
      <c r="F564" s="2"/>
      <c r="G564" s="2"/>
    </row>
    <row r="565" spans="4:7" x14ac:dyDescent="0.25">
      <c r="D565" s="2"/>
      <c r="E565" s="2"/>
      <c r="F565" s="2"/>
      <c r="G565" s="2"/>
    </row>
    <row r="566" spans="4:7" x14ac:dyDescent="0.25">
      <c r="D566" s="2"/>
      <c r="E566" s="2"/>
      <c r="F566" s="2"/>
      <c r="G566" s="2"/>
    </row>
    <row r="567" spans="4:7" x14ac:dyDescent="0.25">
      <c r="D567" s="2"/>
      <c r="E567" s="2"/>
      <c r="F567" s="2"/>
      <c r="G567" s="2"/>
    </row>
    <row r="568" spans="4:7" x14ac:dyDescent="0.25">
      <c r="D568" s="2"/>
      <c r="E568" s="2"/>
      <c r="F568" s="2"/>
      <c r="G568" s="2"/>
    </row>
    <row r="569" spans="4:7" x14ac:dyDescent="0.25">
      <c r="D569" s="2"/>
      <c r="E569" s="2"/>
      <c r="F569" s="2"/>
      <c r="G569" s="2"/>
    </row>
    <row r="570" spans="4:7" x14ac:dyDescent="0.25">
      <c r="D570" s="2"/>
      <c r="E570" s="2"/>
      <c r="F570" s="2"/>
      <c r="G570" s="2"/>
    </row>
    <row r="571" spans="4:7" x14ac:dyDescent="0.25">
      <c r="D571" s="2"/>
      <c r="E571" s="2"/>
      <c r="F571" s="2"/>
      <c r="G571" s="2"/>
    </row>
    <row r="572" spans="4:7" x14ac:dyDescent="0.25">
      <c r="D572" s="2"/>
      <c r="E572" s="2"/>
      <c r="F572" s="2"/>
      <c r="G572" s="2"/>
    </row>
    <row r="573" spans="4:7" x14ac:dyDescent="0.25">
      <c r="D573" s="2"/>
      <c r="E573" s="2"/>
      <c r="F573" s="2"/>
      <c r="G573" s="2"/>
    </row>
    <row r="574" spans="4:7" x14ac:dyDescent="0.25">
      <c r="D574" s="2"/>
      <c r="E574" s="2"/>
      <c r="F574" s="2"/>
      <c r="G574" s="2"/>
    </row>
    <row r="575" spans="4:7" x14ac:dyDescent="0.25">
      <c r="D575" s="2"/>
      <c r="E575" s="2"/>
      <c r="F575" s="2"/>
      <c r="G575" s="2"/>
    </row>
    <row r="576" spans="4:7" x14ac:dyDescent="0.25">
      <c r="D576" s="2"/>
      <c r="E576" s="2"/>
      <c r="F576" s="2"/>
      <c r="G576" s="2"/>
    </row>
    <row r="577" spans="4:7" x14ac:dyDescent="0.25">
      <c r="D577" s="2"/>
      <c r="E577" s="2"/>
      <c r="F577" s="2"/>
      <c r="G577" s="2"/>
    </row>
    <row r="578" spans="4:7" x14ac:dyDescent="0.25">
      <c r="D578" s="2"/>
      <c r="E578" s="2"/>
      <c r="F578" s="2"/>
      <c r="G578" s="2"/>
    </row>
    <row r="579" spans="4:7" x14ac:dyDescent="0.25">
      <c r="D579" s="2"/>
      <c r="E579" s="2"/>
      <c r="F579" s="2"/>
      <c r="G579" s="2"/>
    </row>
    <row r="580" spans="4:7" x14ac:dyDescent="0.25">
      <c r="D580" s="2"/>
      <c r="E580" s="2"/>
      <c r="F580" s="2"/>
      <c r="G580" s="2"/>
    </row>
    <row r="581" spans="4:7" x14ac:dyDescent="0.25">
      <c r="D581" s="2"/>
      <c r="E581" s="2"/>
      <c r="F581" s="2"/>
      <c r="G581" s="2"/>
    </row>
    <row r="582" spans="4:7" x14ac:dyDescent="0.25">
      <c r="D582" s="2"/>
      <c r="E582" s="2"/>
      <c r="F582" s="2"/>
      <c r="G582" s="2"/>
    </row>
    <row r="583" spans="4:7" x14ac:dyDescent="0.25">
      <c r="D583" s="2"/>
      <c r="E583" s="2"/>
      <c r="F583" s="2"/>
      <c r="G583" s="2"/>
    </row>
    <row r="584" spans="4:7" x14ac:dyDescent="0.25">
      <c r="D584" s="2"/>
      <c r="E584" s="2"/>
      <c r="F584" s="2"/>
      <c r="G584" s="2"/>
    </row>
    <row r="585" spans="4:7" x14ac:dyDescent="0.25">
      <c r="D585" s="2"/>
      <c r="E585" s="2"/>
      <c r="F585" s="2"/>
      <c r="G585" s="2"/>
    </row>
    <row r="586" spans="4:7" x14ac:dyDescent="0.25">
      <c r="D586" s="2"/>
      <c r="E586" s="2"/>
      <c r="F586" s="2"/>
      <c r="G586" s="2"/>
    </row>
    <row r="587" spans="4:7" x14ac:dyDescent="0.25">
      <c r="D587" s="2"/>
      <c r="E587" s="2"/>
      <c r="F587" s="2"/>
      <c r="G587" s="2"/>
    </row>
    <row r="588" spans="4:7" x14ac:dyDescent="0.25">
      <c r="D588" s="2"/>
      <c r="E588" s="2"/>
      <c r="F588" s="2"/>
      <c r="G588" s="2"/>
    </row>
    <row r="589" spans="4:7" x14ac:dyDescent="0.25">
      <c r="D589" s="2"/>
      <c r="E589" s="2"/>
      <c r="F589" s="2"/>
      <c r="G589" s="2"/>
    </row>
    <row r="590" spans="4:7" x14ac:dyDescent="0.25">
      <c r="D590" s="2"/>
      <c r="E590" s="2"/>
      <c r="F590" s="2"/>
      <c r="G590" s="2"/>
    </row>
    <row r="591" spans="4:7" x14ac:dyDescent="0.25">
      <c r="D591" s="2"/>
      <c r="E591" s="2"/>
      <c r="F591" s="2"/>
      <c r="G591" s="2"/>
    </row>
    <row r="592" spans="4:7" x14ac:dyDescent="0.25">
      <c r="D592" s="2"/>
      <c r="E592" s="2"/>
      <c r="F592" s="2"/>
      <c r="G592" s="2"/>
    </row>
    <row r="593" spans="4:7" x14ac:dyDescent="0.25">
      <c r="D593" s="2"/>
      <c r="E593" s="2"/>
      <c r="F593" s="2"/>
      <c r="G593" s="2"/>
    </row>
    <row r="594" spans="4:7" x14ac:dyDescent="0.25">
      <c r="D594" s="2"/>
      <c r="E594" s="2"/>
      <c r="F594" s="2"/>
      <c r="G594" s="2"/>
    </row>
    <row r="595" spans="4:7" x14ac:dyDescent="0.25">
      <c r="D595" s="2"/>
      <c r="E595" s="2"/>
      <c r="F595" s="2"/>
      <c r="G595" s="2"/>
    </row>
    <row r="596" spans="4:7" x14ac:dyDescent="0.25">
      <c r="D596" s="2"/>
      <c r="E596" s="2"/>
      <c r="F596" s="2"/>
      <c r="G596" s="2"/>
    </row>
    <row r="597" spans="4:7" x14ac:dyDescent="0.25">
      <c r="D597" s="2"/>
      <c r="E597" s="2"/>
      <c r="F597" s="2"/>
      <c r="G597" s="2"/>
    </row>
    <row r="598" spans="4:7" x14ac:dyDescent="0.25">
      <c r="D598" s="2"/>
      <c r="E598" s="2"/>
      <c r="F598" s="2"/>
      <c r="G598" s="2"/>
    </row>
    <row r="599" spans="4:7" x14ac:dyDescent="0.25">
      <c r="D599" s="2"/>
      <c r="E599" s="2"/>
      <c r="F599" s="2"/>
      <c r="G599" s="2"/>
    </row>
    <row r="600" spans="4:7" x14ac:dyDescent="0.25">
      <c r="D600" s="2"/>
      <c r="E600" s="2"/>
      <c r="F600" s="2"/>
      <c r="G600" s="2"/>
    </row>
    <row r="601" spans="4:7" x14ac:dyDescent="0.25">
      <c r="D601" s="2"/>
      <c r="E601" s="2"/>
      <c r="F601" s="2"/>
      <c r="G601" s="2"/>
    </row>
    <row r="602" spans="4:7" x14ac:dyDescent="0.25">
      <c r="D602" s="2"/>
      <c r="E602" s="2"/>
      <c r="F602" s="2"/>
      <c r="G602" s="2"/>
    </row>
    <row r="603" spans="4:7" x14ac:dyDescent="0.25">
      <c r="D603" s="2"/>
      <c r="E603" s="2"/>
      <c r="F603" s="2"/>
      <c r="G603" s="2"/>
    </row>
    <row r="604" spans="4:7" x14ac:dyDescent="0.25">
      <c r="D604" s="2"/>
      <c r="E604" s="2"/>
      <c r="F604" s="2"/>
      <c r="G604" s="2"/>
    </row>
    <row r="605" spans="4:7" x14ac:dyDescent="0.25">
      <c r="D605" s="2"/>
      <c r="E605" s="2"/>
      <c r="F605" s="2"/>
      <c r="G605" s="2"/>
    </row>
    <row r="606" spans="4:7" x14ac:dyDescent="0.25">
      <c r="D606" s="2"/>
      <c r="E606" s="2"/>
      <c r="F606" s="2"/>
      <c r="G606" s="2"/>
    </row>
    <row r="607" spans="4:7" x14ac:dyDescent="0.25">
      <c r="D607" s="2"/>
      <c r="E607" s="2"/>
      <c r="F607" s="2"/>
      <c r="G607" s="2"/>
    </row>
    <row r="608" spans="4:7" x14ac:dyDescent="0.25">
      <c r="D608" s="2"/>
      <c r="E608" s="2"/>
      <c r="F608" s="2"/>
      <c r="G608" s="2"/>
    </row>
    <row r="609" spans="4:7" x14ac:dyDescent="0.25">
      <c r="D609" s="2"/>
      <c r="E609" s="2"/>
      <c r="F609" s="2"/>
      <c r="G609" s="2"/>
    </row>
    <row r="610" spans="4:7" x14ac:dyDescent="0.25">
      <c r="D610" s="2"/>
      <c r="E610" s="2"/>
      <c r="F610" s="2"/>
      <c r="G610" s="2"/>
    </row>
    <row r="611" spans="4:7" x14ac:dyDescent="0.25">
      <c r="D611" s="2"/>
      <c r="E611" s="2"/>
      <c r="F611" s="2"/>
      <c r="G611" s="2"/>
    </row>
    <row r="612" spans="4:7" x14ac:dyDescent="0.25">
      <c r="D612" s="2"/>
      <c r="E612" s="2"/>
      <c r="F612" s="2"/>
      <c r="G612" s="2"/>
    </row>
    <row r="613" spans="4:7" x14ac:dyDescent="0.25">
      <c r="D613" s="2"/>
      <c r="E613" s="2"/>
      <c r="F613" s="2"/>
      <c r="G613" s="2"/>
    </row>
    <row r="614" spans="4:7" x14ac:dyDescent="0.25">
      <c r="D614" s="2"/>
      <c r="E614" s="2"/>
      <c r="F614" s="2"/>
      <c r="G614" s="2"/>
    </row>
    <row r="615" spans="4:7" x14ac:dyDescent="0.25">
      <c r="D615" s="2"/>
      <c r="E615" s="2"/>
      <c r="F615" s="2"/>
      <c r="G615" s="2"/>
    </row>
    <row r="616" spans="4:7" x14ac:dyDescent="0.25">
      <c r="D616" s="2"/>
      <c r="E616" s="2"/>
      <c r="F616" s="2"/>
      <c r="G616" s="2"/>
    </row>
    <row r="617" spans="4:7" x14ac:dyDescent="0.25">
      <c r="D617" s="2"/>
      <c r="E617" s="2"/>
      <c r="F617" s="2"/>
      <c r="G617" s="2"/>
    </row>
    <row r="618" spans="4:7" x14ac:dyDescent="0.25">
      <c r="D618" s="2"/>
      <c r="E618" s="2"/>
      <c r="F618" s="2"/>
      <c r="G618" s="2"/>
    </row>
    <row r="619" spans="4:7" x14ac:dyDescent="0.25">
      <c r="D619" s="2"/>
      <c r="E619" s="2"/>
      <c r="F619" s="2"/>
      <c r="G619" s="2"/>
    </row>
    <row r="620" spans="4:7" x14ac:dyDescent="0.25">
      <c r="D620" s="2"/>
      <c r="E620" s="2"/>
      <c r="F620" s="2"/>
      <c r="G620" s="2"/>
    </row>
    <row r="621" spans="4:7" x14ac:dyDescent="0.25">
      <c r="D621" s="2"/>
      <c r="E621" s="2"/>
      <c r="F621" s="2"/>
      <c r="G621" s="2"/>
    </row>
    <row r="622" spans="4:7" x14ac:dyDescent="0.25">
      <c r="D622" s="2"/>
      <c r="E622" s="2"/>
      <c r="F622" s="2"/>
      <c r="G622" s="2"/>
    </row>
    <row r="623" spans="4:7" x14ac:dyDescent="0.25">
      <c r="D623" s="2"/>
      <c r="E623" s="2"/>
      <c r="F623" s="2"/>
      <c r="G623" s="2"/>
    </row>
    <row r="624" spans="4:7" x14ac:dyDescent="0.25">
      <c r="D624" s="2"/>
      <c r="E624" s="2"/>
      <c r="F624" s="2"/>
      <c r="G624" s="2"/>
    </row>
    <row r="625" spans="4:7" x14ac:dyDescent="0.25">
      <c r="D625" s="2"/>
      <c r="E625" s="2"/>
      <c r="F625" s="2"/>
      <c r="G625" s="2"/>
    </row>
    <row r="626" spans="4:7" x14ac:dyDescent="0.25">
      <c r="D626" s="2"/>
      <c r="E626" s="2"/>
      <c r="F626" s="2"/>
      <c r="G626" s="2"/>
    </row>
    <row r="627" spans="4:7" x14ac:dyDescent="0.25">
      <c r="D627" s="2"/>
      <c r="E627" s="2"/>
      <c r="F627" s="2"/>
      <c r="G627" s="2"/>
    </row>
    <row r="628" spans="4:7" x14ac:dyDescent="0.25">
      <c r="D628" s="2"/>
      <c r="E628" s="2"/>
      <c r="F628" s="2"/>
      <c r="G628" s="2"/>
    </row>
    <row r="629" spans="4:7" x14ac:dyDescent="0.25">
      <c r="D629" s="2"/>
      <c r="E629" s="2"/>
      <c r="F629" s="2"/>
      <c r="G629" s="2"/>
    </row>
    <row r="630" spans="4:7" x14ac:dyDescent="0.25">
      <c r="D630" s="2"/>
      <c r="E630" s="2"/>
      <c r="F630" s="2"/>
      <c r="G630" s="2"/>
    </row>
    <row r="631" spans="4:7" x14ac:dyDescent="0.25">
      <c r="D631" s="2"/>
      <c r="E631" s="2"/>
      <c r="F631" s="2"/>
      <c r="G631" s="2"/>
    </row>
    <row r="632" spans="4:7" x14ac:dyDescent="0.25">
      <c r="D632" s="2"/>
      <c r="E632" s="2"/>
      <c r="F632" s="2"/>
      <c r="G632" s="2"/>
    </row>
    <row r="633" spans="4:7" x14ac:dyDescent="0.25">
      <c r="D633" s="2"/>
      <c r="E633" s="2"/>
      <c r="F633" s="2"/>
      <c r="G633" s="2"/>
    </row>
    <row r="634" spans="4:7" x14ac:dyDescent="0.25">
      <c r="D634" s="2"/>
      <c r="E634" s="2"/>
      <c r="F634" s="2"/>
      <c r="G634" s="2"/>
    </row>
    <row r="635" spans="4:7" x14ac:dyDescent="0.25">
      <c r="D635" s="2"/>
      <c r="E635" s="2"/>
      <c r="F635" s="2"/>
      <c r="G635" s="2"/>
    </row>
    <row r="636" spans="4:7" x14ac:dyDescent="0.25">
      <c r="D636" s="2"/>
      <c r="E636" s="2"/>
      <c r="F636" s="2"/>
      <c r="G636" s="2"/>
    </row>
    <row r="637" spans="4:7" x14ac:dyDescent="0.25">
      <c r="D637" s="2"/>
      <c r="E637" s="2"/>
      <c r="F637" s="2"/>
      <c r="G637" s="2"/>
    </row>
    <row r="638" spans="4:7" x14ac:dyDescent="0.25">
      <c r="D638" s="2"/>
      <c r="E638" s="2"/>
      <c r="F638" s="2"/>
      <c r="G638" s="2"/>
    </row>
    <row r="639" spans="4:7" x14ac:dyDescent="0.25">
      <c r="D639" s="2"/>
      <c r="E639" s="2"/>
      <c r="F639" s="2"/>
      <c r="G639" s="2"/>
    </row>
    <row r="640" spans="4:7" x14ac:dyDescent="0.25">
      <c r="D640" s="2"/>
      <c r="E640" s="2"/>
      <c r="F640" s="2"/>
      <c r="G640" s="2"/>
    </row>
    <row r="641" spans="4:7" x14ac:dyDescent="0.25">
      <c r="D641" s="2"/>
      <c r="E641" s="2"/>
      <c r="F641" s="2"/>
      <c r="G641" s="2"/>
    </row>
    <row r="642" spans="4:7" x14ac:dyDescent="0.25">
      <c r="D642" s="2"/>
      <c r="E642" s="2"/>
      <c r="F642" s="2"/>
      <c r="G642" s="2"/>
    </row>
    <row r="643" spans="4:7" x14ac:dyDescent="0.25">
      <c r="D643" s="2"/>
      <c r="E643" s="2"/>
      <c r="F643" s="2"/>
      <c r="G643" s="2"/>
    </row>
    <row r="644" spans="4:7" x14ac:dyDescent="0.25">
      <c r="D644" s="2"/>
      <c r="E644" s="2"/>
      <c r="F644" s="2"/>
      <c r="G644" s="2"/>
    </row>
    <row r="645" spans="4:7" x14ac:dyDescent="0.25">
      <c r="D645" s="2"/>
      <c r="E645" s="2"/>
      <c r="F645" s="2"/>
      <c r="G645" s="2"/>
    </row>
    <row r="646" spans="4:7" x14ac:dyDescent="0.25">
      <c r="D646" s="2"/>
      <c r="E646" s="2"/>
      <c r="F646" s="2"/>
      <c r="G646" s="2"/>
    </row>
    <row r="647" spans="4:7" x14ac:dyDescent="0.25">
      <c r="D647" s="2"/>
      <c r="E647" s="2"/>
      <c r="F647" s="2"/>
      <c r="G647" s="2"/>
    </row>
    <row r="648" spans="4:7" x14ac:dyDescent="0.25">
      <c r="D648" s="2"/>
      <c r="E648" s="2"/>
      <c r="F648" s="2"/>
      <c r="G648" s="2"/>
    </row>
    <row r="649" spans="4:7" x14ac:dyDescent="0.25">
      <c r="D649" s="2"/>
      <c r="E649" s="2"/>
      <c r="F649" s="2"/>
      <c r="G649" s="2"/>
    </row>
    <row r="650" spans="4:7" x14ac:dyDescent="0.25">
      <c r="D650" s="2"/>
      <c r="E650" s="2"/>
      <c r="F650" s="2"/>
      <c r="G650" s="2"/>
    </row>
    <row r="651" spans="4:7" x14ac:dyDescent="0.25">
      <c r="D651" s="2"/>
      <c r="E651" s="2"/>
      <c r="F651" s="2"/>
      <c r="G651" s="2"/>
    </row>
    <row r="652" spans="4:7" x14ac:dyDescent="0.25">
      <c r="D652" s="2"/>
      <c r="E652" s="2"/>
      <c r="F652" s="2"/>
      <c r="G652" s="2"/>
    </row>
    <row r="653" spans="4:7" x14ac:dyDescent="0.25">
      <c r="D653" s="2"/>
      <c r="E653" s="2"/>
      <c r="F653" s="2"/>
      <c r="G653" s="2"/>
    </row>
    <row r="654" spans="4:7" x14ac:dyDescent="0.25">
      <c r="D654" s="2"/>
      <c r="E654" s="2"/>
      <c r="F654" s="2"/>
      <c r="G654" s="2"/>
    </row>
    <row r="655" spans="4:7" x14ac:dyDescent="0.25">
      <c r="D655" s="2"/>
      <c r="E655" s="2"/>
      <c r="F655" s="2"/>
      <c r="G655" s="2"/>
    </row>
    <row r="656" spans="4:7" x14ac:dyDescent="0.25">
      <c r="D656" s="2"/>
      <c r="E656" s="2"/>
      <c r="F656" s="2"/>
      <c r="G656" s="2"/>
    </row>
    <row r="657" spans="4:7" x14ac:dyDescent="0.25">
      <c r="D657" s="2"/>
      <c r="E657" s="2"/>
      <c r="F657" s="2"/>
      <c r="G657" s="2"/>
    </row>
    <row r="658" spans="4:7" x14ac:dyDescent="0.25">
      <c r="D658" s="2"/>
      <c r="E658" s="2"/>
      <c r="F658" s="2"/>
      <c r="G658" s="2"/>
    </row>
    <row r="659" spans="4:7" x14ac:dyDescent="0.25">
      <c r="D659" s="2"/>
      <c r="E659" s="2"/>
      <c r="F659" s="2"/>
      <c r="G659" s="2"/>
    </row>
    <row r="660" spans="4:7" x14ac:dyDescent="0.25">
      <c r="D660" s="2"/>
      <c r="E660" s="2"/>
      <c r="F660" s="2"/>
      <c r="G660" s="2"/>
    </row>
    <row r="661" spans="4:7" x14ac:dyDescent="0.25">
      <c r="D661" s="2"/>
      <c r="E661" s="2"/>
      <c r="F661" s="2"/>
      <c r="G661" s="2"/>
    </row>
    <row r="662" spans="4:7" x14ac:dyDescent="0.25">
      <c r="D662" s="2"/>
      <c r="E662" s="2"/>
      <c r="F662" s="2"/>
      <c r="G662" s="2"/>
    </row>
    <row r="663" spans="4:7" x14ac:dyDescent="0.25">
      <c r="D663" s="2"/>
      <c r="E663" s="2"/>
      <c r="F663" s="2"/>
      <c r="G663" s="2"/>
    </row>
    <row r="664" spans="4:7" x14ac:dyDescent="0.25">
      <c r="D664" s="2"/>
      <c r="E664" s="2"/>
      <c r="F664" s="2"/>
      <c r="G664" s="2"/>
    </row>
    <row r="665" spans="4:7" x14ac:dyDescent="0.25">
      <c r="D665" s="2"/>
      <c r="E665" s="2"/>
      <c r="F665" s="2"/>
      <c r="G665" s="2"/>
    </row>
    <row r="666" spans="4:7" x14ac:dyDescent="0.25">
      <c r="D666" s="2"/>
      <c r="E666" s="2"/>
      <c r="F666" s="2"/>
      <c r="G666" s="2"/>
    </row>
    <row r="667" spans="4:7" x14ac:dyDescent="0.25">
      <c r="D667" s="2"/>
      <c r="E667" s="2"/>
      <c r="F667" s="2"/>
      <c r="G667" s="2"/>
    </row>
    <row r="668" spans="4:7" x14ac:dyDescent="0.25">
      <c r="D668" s="2"/>
      <c r="E668" s="2"/>
      <c r="F668" s="2"/>
      <c r="G668" s="2"/>
    </row>
    <row r="669" spans="4:7" x14ac:dyDescent="0.25">
      <c r="D669" s="2"/>
      <c r="E669" s="2"/>
      <c r="F669" s="2"/>
      <c r="G669" s="2"/>
    </row>
    <row r="670" spans="4:7" x14ac:dyDescent="0.25">
      <c r="D670" s="2"/>
      <c r="E670" s="2"/>
      <c r="F670" s="2"/>
      <c r="G670" s="2"/>
    </row>
    <row r="671" spans="4:7" x14ac:dyDescent="0.25">
      <c r="D671" s="2"/>
      <c r="E671" s="2"/>
      <c r="F671" s="2"/>
      <c r="G671" s="2"/>
    </row>
    <row r="672" spans="4:7" x14ac:dyDescent="0.25">
      <c r="D672" s="2"/>
      <c r="E672" s="2"/>
      <c r="F672" s="2"/>
      <c r="G672" s="2"/>
    </row>
    <row r="673" spans="4:7" x14ac:dyDescent="0.25">
      <c r="D673" s="2"/>
      <c r="E673" s="2"/>
      <c r="F673" s="2"/>
      <c r="G673" s="2"/>
    </row>
    <row r="674" spans="4:7" x14ac:dyDescent="0.25">
      <c r="D674" s="2"/>
      <c r="E674" s="2"/>
      <c r="F674" s="2"/>
      <c r="G674" s="2"/>
    </row>
    <row r="675" spans="4:7" x14ac:dyDescent="0.25">
      <c r="D675" s="2"/>
      <c r="E675" s="2"/>
      <c r="F675" s="2"/>
      <c r="G675" s="2"/>
    </row>
    <row r="676" spans="4:7" x14ac:dyDescent="0.25">
      <c r="D676" s="2"/>
      <c r="E676" s="2"/>
      <c r="F676" s="2"/>
      <c r="G676" s="2"/>
    </row>
    <row r="677" spans="4:7" x14ac:dyDescent="0.25">
      <c r="D677" s="2"/>
      <c r="E677" s="2"/>
      <c r="F677" s="2"/>
      <c r="G677" s="2"/>
    </row>
    <row r="678" spans="4:7" x14ac:dyDescent="0.25">
      <c r="D678" s="2"/>
      <c r="E678" s="2"/>
      <c r="F678" s="2"/>
      <c r="G678" s="2"/>
    </row>
    <row r="679" spans="4:7" x14ac:dyDescent="0.25">
      <c r="D679" s="2"/>
      <c r="E679" s="2"/>
      <c r="F679" s="2"/>
      <c r="G679" s="2"/>
    </row>
    <row r="680" spans="4:7" x14ac:dyDescent="0.25">
      <c r="D680" s="2"/>
      <c r="E680" s="2"/>
      <c r="F680" s="2"/>
      <c r="G680" s="2"/>
    </row>
    <row r="681" spans="4:7" x14ac:dyDescent="0.25">
      <c r="D681" s="2"/>
      <c r="E681" s="2"/>
      <c r="F681" s="2"/>
      <c r="G681" s="2"/>
    </row>
    <row r="682" spans="4:7" x14ac:dyDescent="0.25">
      <c r="D682" s="2"/>
      <c r="E682" s="2"/>
      <c r="F682" s="2"/>
      <c r="G682" s="2"/>
    </row>
    <row r="683" spans="4:7" x14ac:dyDescent="0.25">
      <c r="D683" s="2"/>
      <c r="E683" s="2"/>
      <c r="F683" s="2"/>
      <c r="G683" s="2"/>
    </row>
    <row r="684" spans="4:7" x14ac:dyDescent="0.25">
      <c r="D684" s="2"/>
      <c r="E684" s="2"/>
      <c r="F684" s="2"/>
      <c r="G684" s="2"/>
    </row>
    <row r="685" spans="4:7" x14ac:dyDescent="0.25">
      <c r="D685" s="2"/>
      <c r="E685" s="2"/>
      <c r="F685" s="2"/>
      <c r="G685" s="2"/>
    </row>
    <row r="686" spans="4:7" x14ac:dyDescent="0.25">
      <c r="D686" s="2"/>
      <c r="E686" s="2"/>
      <c r="F686" s="2"/>
      <c r="G686" s="2"/>
    </row>
    <row r="687" spans="4:7" x14ac:dyDescent="0.25">
      <c r="D687" s="2"/>
      <c r="E687" s="2"/>
      <c r="F687" s="2"/>
      <c r="G687" s="2"/>
    </row>
    <row r="688" spans="4:7" x14ac:dyDescent="0.25">
      <c r="D688" s="2"/>
      <c r="E688" s="2"/>
      <c r="F688" s="2"/>
      <c r="G688" s="2"/>
    </row>
    <row r="689" spans="4:7" x14ac:dyDescent="0.25">
      <c r="D689" s="2"/>
      <c r="E689" s="2"/>
      <c r="F689" s="2"/>
      <c r="G689" s="2"/>
    </row>
    <row r="690" spans="4:7" x14ac:dyDescent="0.25">
      <c r="D690" s="2"/>
      <c r="E690" s="2"/>
      <c r="F690" s="2"/>
      <c r="G690" s="2"/>
    </row>
    <row r="691" spans="4:7" x14ac:dyDescent="0.25">
      <c r="D691" s="2"/>
      <c r="E691" s="2"/>
      <c r="F691" s="2"/>
      <c r="G691" s="2"/>
    </row>
    <row r="692" spans="4:7" x14ac:dyDescent="0.25">
      <c r="D692" s="2"/>
      <c r="E692" s="2"/>
      <c r="F692" s="2"/>
      <c r="G692" s="2"/>
    </row>
    <row r="693" spans="4:7" x14ac:dyDescent="0.25">
      <c r="D693" s="2"/>
      <c r="E693" s="2"/>
      <c r="F693" s="2"/>
      <c r="G693" s="2"/>
    </row>
    <row r="694" spans="4:7" x14ac:dyDescent="0.25">
      <c r="D694" s="2"/>
      <c r="E694" s="2"/>
      <c r="F694" s="2"/>
      <c r="G694" s="2"/>
    </row>
    <row r="695" spans="4:7" x14ac:dyDescent="0.25">
      <c r="D695" s="2"/>
      <c r="E695" s="2"/>
      <c r="F695" s="2"/>
      <c r="G695" s="2"/>
    </row>
    <row r="696" spans="4:7" x14ac:dyDescent="0.25">
      <c r="D696" s="2"/>
      <c r="E696" s="2"/>
      <c r="F696" s="2"/>
      <c r="G696" s="2"/>
    </row>
    <row r="697" spans="4:7" x14ac:dyDescent="0.25">
      <c r="D697" s="2"/>
      <c r="E697" s="2"/>
      <c r="F697" s="2"/>
      <c r="G697" s="2"/>
    </row>
    <row r="698" spans="4:7" x14ac:dyDescent="0.25">
      <c r="D698" s="2"/>
      <c r="E698" s="2"/>
      <c r="F698" s="2"/>
      <c r="G698" s="2"/>
    </row>
    <row r="699" spans="4:7" x14ac:dyDescent="0.25">
      <c r="D699" s="2"/>
      <c r="E699" s="2"/>
      <c r="F699" s="2"/>
      <c r="G699" s="2"/>
    </row>
    <row r="700" spans="4:7" x14ac:dyDescent="0.25">
      <c r="D700" s="2"/>
      <c r="E700" s="2"/>
      <c r="F700" s="2"/>
      <c r="G700" s="2"/>
    </row>
    <row r="701" spans="4:7" x14ac:dyDescent="0.25">
      <c r="D701" s="2"/>
      <c r="E701" s="2"/>
      <c r="F701" s="2"/>
      <c r="G701" s="2"/>
    </row>
  </sheetData>
  <mergeCells count="3">
    <mergeCell ref="B18:G18"/>
    <mergeCell ref="B54:G54"/>
    <mergeCell ref="D6:E6"/>
  </mergeCells>
  <pageMargins left="0.75" right="0.75" top="1" bottom="1" header="0.5" footer="0.5"/>
  <pageSetup scale="75" fitToHeight="1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Existing Loan Details</vt:lpstr>
      <vt:lpstr>Scenario 1 Details</vt:lpstr>
      <vt:lpstr>Scenario 2 Details</vt:lpstr>
    </vt:vector>
  </TitlesOfParts>
  <Company>Accenture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bradley.c.marshall</dc:creator>
  <cp:lastModifiedBy>Marshall, Bradley C.</cp:lastModifiedBy>
  <dcterms:created xsi:type="dcterms:W3CDTF">2012-12-12T15:18:23Z</dcterms:created>
  <dcterms:modified xsi:type="dcterms:W3CDTF">2026-03-22T14:42:21Z</dcterms:modified>
</cp:coreProperties>
</file>